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" sheetId="9" state="visible" r:id="rId10"/>
    <sheet name="10 день" sheetId="10" state="visible" r:id="rId11"/>
    <sheet name="Лист1" sheetId="11" state="visible" r:id="rId12"/>
  </sheets>
  <definedNames>
    <definedName function="false" hidden="false" localSheetId="3" name="_xlnm.Print_Area" vbProcedure="false">'4 день'!$A$1:$M$21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<sst xmlns="http://schemas.openxmlformats.org/spreadsheetml/2006/main" count="399" uniqueCount="125">
  <si>
    <t xml:space="preserve">ДЕНЬ 1 (7-11 лет)</t>
  </si>
  <si>
    <t xml:space="preserve">Понедельник</t>
  </si>
  <si>
    <t xml:space="preserve">№ раскладки</t>
  </si>
  <si>
    <t xml:space="preserve">Наименование приемов и блюд</t>
  </si>
  <si>
    <t xml:space="preserve">Выход</t>
  </si>
  <si>
    <t xml:space="preserve">Ккал</t>
  </si>
  <si>
    <t xml:space="preserve">Белки</t>
  </si>
  <si>
    <t xml:space="preserve">Жиры </t>
  </si>
  <si>
    <t xml:space="preserve">Углеводы</t>
  </si>
  <si>
    <t xml:space="preserve">Витамин В1</t>
  </si>
  <si>
    <t xml:space="preserve">Витамин С</t>
  </si>
  <si>
    <t xml:space="preserve">Витамин А</t>
  </si>
  <si>
    <t xml:space="preserve">Са</t>
  </si>
  <si>
    <t xml:space="preserve">Р</t>
  </si>
  <si>
    <t xml:space="preserve">цена</t>
  </si>
  <si>
    <t xml:space="preserve">ЗАВТРАК</t>
  </si>
  <si>
    <t xml:space="preserve">1-2015</t>
  </si>
  <si>
    <t xml:space="preserve">Бутерброд с сыром (20/30)</t>
  </si>
  <si>
    <t xml:space="preserve">175-2015</t>
  </si>
  <si>
    <t xml:space="preserve">Каша вязкая молочная  с маслом сливочным (200/10)</t>
  </si>
  <si>
    <t xml:space="preserve">Яйцо вареное</t>
  </si>
  <si>
    <t xml:space="preserve">376-2015</t>
  </si>
  <si>
    <t xml:space="preserve">Чай сладкий</t>
  </si>
  <si>
    <t xml:space="preserve">Хлеб пшеничный</t>
  </si>
  <si>
    <t xml:space="preserve">ИТОГО</t>
  </si>
  <si>
    <t xml:space="preserve">ОБЕД</t>
  </si>
  <si>
    <t xml:space="preserve">88-2015</t>
  </si>
  <si>
    <t xml:space="preserve">Щи из свежей капусты с картофелем с голенью кур и свежей зеленью (200/12,5/5)</t>
  </si>
  <si>
    <t xml:space="preserve">260-2015</t>
  </si>
  <si>
    <t xml:space="preserve">Гуляш из говядины (25/25)</t>
  </si>
  <si>
    <t xml:space="preserve">309-2015</t>
  </si>
  <si>
    <t xml:space="preserve">Макаронные изделия отварные</t>
  </si>
  <si>
    <t xml:space="preserve">Хлеб ржаной</t>
  </si>
  <si>
    <t xml:space="preserve">ИТОГО ЗА ДЕНЬ</t>
  </si>
  <si>
    <t xml:space="preserve">ДЕНЬ 2 (7-11 лет)</t>
  </si>
  <si>
    <t xml:space="preserve">Вторник</t>
  </si>
  <si>
    <t xml:space="preserve">Табл. 24-1994</t>
  </si>
  <si>
    <t xml:space="preserve">Зеленый горошек порционно</t>
  </si>
  <si>
    <t xml:space="preserve">290-2015</t>
  </si>
  <si>
    <t xml:space="preserve">Птица тушеная в соусе (50/50)</t>
  </si>
  <si>
    <t xml:space="preserve">463-1994</t>
  </si>
  <si>
    <t xml:space="preserve">Каша гречневая рассыпчатая</t>
  </si>
  <si>
    <t xml:space="preserve">96-2015</t>
  </si>
  <si>
    <t xml:space="preserve">Рассольник "Ленинградский" с голенью кур и свежей зеленью (200/12,5/5)</t>
  </si>
  <si>
    <t xml:space="preserve">394-1994</t>
  </si>
  <si>
    <t xml:space="preserve">Жаркое по-домашнему</t>
  </si>
  <si>
    <t xml:space="preserve">342-2015</t>
  </si>
  <si>
    <t xml:space="preserve">Компот из яблок</t>
  </si>
  <si>
    <t xml:space="preserve">Фрукт свежий</t>
  </si>
  <si>
    <t xml:space="preserve">ДЕНЬ 3 (7-11 лет)</t>
  </si>
  <si>
    <t xml:space="preserve">Среда</t>
  </si>
  <si>
    <t xml:space="preserve">КП от 23.05.2023</t>
  </si>
  <si>
    <t xml:space="preserve">Сырники со сгущенным молоком (вареньем) 100/15</t>
  </si>
  <si>
    <t xml:space="preserve">82-2015 </t>
  </si>
  <si>
    <t xml:space="preserve">Борщ с капустой и картофелем </t>
  </si>
  <si>
    <t xml:space="preserve">268-2015</t>
  </si>
  <si>
    <t xml:space="preserve">Котлета из говядины </t>
  </si>
  <si>
    <t xml:space="preserve">304-2015</t>
  </si>
  <si>
    <t xml:space="preserve">Рис отварной</t>
  </si>
  <si>
    <t xml:space="preserve">1008-2011</t>
  </si>
  <si>
    <t xml:space="preserve">Напиток апельсиновый</t>
  </si>
  <si>
    <t xml:space="preserve">Мучное или кондитерское изделие</t>
  </si>
  <si>
    <t xml:space="preserve">ДЕНЬ 4 (7-11 лет)</t>
  </si>
  <si>
    <t xml:space="preserve">Четверг</t>
  </si>
  <si>
    <t xml:space="preserve">295-2015</t>
  </si>
  <si>
    <t xml:space="preserve">Котлеты куриные </t>
  </si>
  <si>
    <t xml:space="preserve">379-2015</t>
  </si>
  <si>
    <t xml:space="preserve">Напиток кофейный на молоке</t>
  </si>
  <si>
    <t xml:space="preserve">Овощи свежие порционно</t>
  </si>
  <si>
    <t xml:space="preserve">102-2015</t>
  </si>
  <si>
    <t xml:space="preserve">Суп картофельный с бобовыми и голенью кур и свежей зеленью (200/12,5/5)</t>
  </si>
  <si>
    <t xml:space="preserve">ТК от 27.02.13</t>
  </si>
  <si>
    <t xml:space="preserve">Поджарка из филе кур (25/25)</t>
  </si>
  <si>
    <t xml:space="preserve">ДЕНЬ 5 (7-11 лет)</t>
  </si>
  <si>
    <t xml:space="preserve">Пятница</t>
  </si>
  <si>
    <t xml:space="preserve">449-1994</t>
  </si>
  <si>
    <t xml:space="preserve">Плов с филе кур</t>
  </si>
  <si>
    <t xml:space="preserve">111-2015</t>
  </si>
  <si>
    <t xml:space="preserve">Суп с макаронными изделиями и голенью кур и свежей зеленью (200/12,5/5)</t>
  </si>
  <si>
    <t xml:space="preserve">234-2015</t>
  </si>
  <si>
    <t xml:space="preserve">Котлета рыбная</t>
  </si>
  <si>
    <t xml:space="preserve">312-2015</t>
  </si>
  <si>
    <t xml:space="preserve">Картофельное пюре</t>
  </si>
  <si>
    <t xml:space="preserve">ДЕНЬ  6  </t>
  </si>
  <si>
    <t xml:space="preserve">Бутерброд с сыром (20/40)</t>
  </si>
  <si>
    <t xml:space="preserve">204-2011</t>
  </si>
  <si>
    <t xml:space="preserve">Суп картофельный с крупой и рыбными консервами (200/12,5)</t>
  </si>
  <si>
    <t xml:space="preserve">Птица тушеная в соусе (25/25)</t>
  </si>
  <si>
    <t xml:space="preserve">ДЕНЬ  7  ( 7-11 ) лет</t>
  </si>
  <si>
    <t xml:space="preserve">Бутерброд  с  маслом сливочным (10/20)</t>
  </si>
  <si>
    <t xml:space="preserve">255-2015</t>
  </si>
  <si>
    <t xml:space="preserve">Печень по-строгановски (30/30)</t>
  </si>
  <si>
    <t xml:space="preserve">ДЕНЬ  8  (  7-11  )  ЛЕТ</t>
  </si>
  <si>
    <t xml:space="preserve">223-2015</t>
  </si>
  <si>
    <t xml:space="preserve">Запеканка из творога со сгущенным молоком (100/20)</t>
  </si>
  <si>
    <t xml:space="preserve">Жаркое по -домашнему</t>
  </si>
  <si>
    <t xml:space="preserve">ДЕНЬ   9   (  7-  11  ) ЛЕТ</t>
  </si>
  <si>
    <t xml:space="preserve">Суп с макаронными изделиями и голенью кур и свежей зеленью (200/12,5/2,5)</t>
  </si>
  <si>
    <t xml:space="preserve">241-2015</t>
  </si>
  <si>
    <t xml:space="preserve">Мясо отварное</t>
  </si>
  <si>
    <t xml:space="preserve">321-2015</t>
  </si>
  <si>
    <t xml:space="preserve">Капуста тушеная</t>
  </si>
  <si>
    <t xml:space="preserve">Булочка с маком</t>
  </si>
  <si>
    <t xml:space="preserve">ДЕНЬ  10  (  7-11  )   ЛЕТ</t>
  </si>
  <si>
    <t xml:space="preserve">Йогурт фруктовый</t>
  </si>
  <si>
    <t xml:space="preserve">-лимон свежий</t>
  </si>
  <si>
    <t xml:space="preserve">УТВЕРЖДАЮ</t>
  </si>
  <si>
    <t xml:space="preserve">СОГЛАСОВАНО</t>
  </si>
  <si>
    <t xml:space="preserve">Директор муниципального предприятия</t>
  </si>
  <si>
    <t xml:space="preserve">Директор</t>
  </si>
  <si>
    <t xml:space="preserve">"Комбинат школьного питания Октябрьского</t>
  </si>
  <si>
    <t xml:space="preserve">района" г. Иваново</t>
  </si>
  <si>
    <t xml:space="preserve">С.С.Лебедева</t>
  </si>
  <si>
    <t xml:space="preserve">/</t>
  </si>
  <si>
    <t xml:space="preserve">"            " </t>
  </si>
  <si>
    <t xml:space="preserve">2024 год</t>
  </si>
  <si>
    <t xml:space="preserve">м.п.</t>
  </si>
  <si>
    <t xml:space="preserve"> </t>
  </si>
  <si>
    <t xml:space="preserve"> ДЕСЯТИДНЕВНОЕ МЕНЮ</t>
  </si>
  <si>
    <t xml:space="preserve">ДВУХРАЗОВОГО ПИТАНИЯ ДЛЯ ДЕТЕЙ</t>
  </si>
  <si>
    <t xml:space="preserve">ОБЩЕОБРАЗОВАТЕЛЬНЫХ УЧРЕЖДЕНИЙ</t>
  </si>
  <si>
    <t xml:space="preserve">ПО МП "КОМБИНАТ ШКОЛЬНОГО ПИТАНИЯ ОКТЯБРЬСКОГО РАЙОНА" Г. ИВАНОВО</t>
  </si>
  <si>
    <t xml:space="preserve">с 01 января 2024 г.</t>
  </si>
  <si>
    <t xml:space="preserve">(на основании сборника рецептур и кулинарных изделий 1994 г. авторы- составители: Ананина В.А, Лапшина В.Т.; 2011 г., авторы-составители: А.И.Здобров, В.А.Цыганенко; 2015 г. авторы-составители: Могильный М.П., Тутельян В.А.</t>
  </si>
  <si>
    <t xml:space="preserve">ИВАНОВО —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</si>
</sst>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i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.5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7" activeCellId="0" sqref="A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46.71"/>
    <col collapsed="false" customWidth="true" hidden="false" outlineLevel="0" max="6" min="3" style="1" width="14.42"/>
    <col collapsed="false" customWidth="true" hidden="false" outlineLevel="0" max="7" min="7" style="1" width="14.46"/>
    <col collapsed="false" customWidth="true" hidden="true" outlineLevel="0" max="8" min="8" style="1" width="1.39"/>
    <col collapsed="false" customWidth="true" hidden="true" outlineLevel="0" max="12" min="9" style="1" width="14.42"/>
    <col collapsed="false" customWidth="true" hidden="false" outlineLevel="0" max="13" min="13" style="1" width="8.9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7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true" ht="36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customFormat="false" ht="19.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21.75" hidden="false" customHeight="true" outlineLevel="0" collapsed="false">
      <c r="A6" s="7" t="s">
        <v>16</v>
      </c>
      <c r="B6" s="8" t="s">
        <v>17</v>
      </c>
      <c r="C6" s="9" t="n">
        <v>50</v>
      </c>
      <c r="D6" s="9"/>
      <c r="E6" s="9"/>
      <c r="F6" s="9"/>
      <c r="G6" s="9"/>
      <c r="H6" s="9"/>
      <c r="I6" s="9"/>
      <c r="J6" s="9"/>
      <c r="K6" s="9"/>
      <c r="L6" s="9"/>
      <c r="M6" s="10" t="n">
        <f aca="false">8.69+8.69+3.88</f>
        <v>21.26</v>
      </c>
    </row>
    <row r="7" customFormat="false" ht="32.8" hidden="false" customHeight="true" outlineLevel="0" collapsed="false">
      <c r="A7" s="4" t="s">
        <v>18</v>
      </c>
      <c r="B7" s="11" t="s">
        <v>19</v>
      </c>
      <c r="C7" s="9" t="n">
        <v>210</v>
      </c>
      <c r="D7" s="9" t="n">
        <v>198</v>
      </c>
      <c r="E7" s="9" t="n">
        <v>4.63</v>
      </c>
      <c r="F7" s="9" t="n">
        <v>8.52</v>
      </c>
      <c r="G7" s="9" t="n">
        <v>25.51</v>
      </c>
      <c r="H7" s="12"/>
      <c r="I7" s="12"/>
      <c r="J7" s="12"/>
      <c r="K7" s="12"/>
      <c r="L7" s="12"/>
      <c r="M7" s="13" t="n">
        <v>28</v>
      </c>
    </row>
    <row r="8" customFormat="false" ht="18.65" hidden="false" customHeight="true" outlineLevel="0" collapsed="false">
      <c r="A8" s="4"/>
      <c r="B8" s="11" t="s">
        <v>20</v>
      </c>
      <c r="C8" s="9" t="n">
        <v>40</v>
      </c>
      <c r="D8" s="9"/>
      <c r="E8" s="9"/>
      <c r="F8" s="9"/>
      <c r="G8" s="9"/>
      <c r="H8" s="12"/>
      <c r="I8" s="12"/>
      <c r="J8" s="12"/>
      <c r="K8" s="12"/>
      <c r="L8" s="12"/>
      <c r="M8" s="13" t="n">
        <v>18.76</v>
      </c>
    </row>
    <row r="9" customFormat="false" ht="17.35" hidden="false" customHeight="false" outlineLevel="0" collapsed="false">
      <c r="A9" s="4" t="s">
        <v>21</v>
      </c>
      <c r="B9" s="11" t="s">
        <v>22</v>
      </c>
      <c r="C9" s="9" t="n">
        <v>200</v>
      </c>
      <c r="D9" s="9" t="n">
        <v>56</v>
      </c>
      <c r="E9" s="9" t="n">
        <v>0.2</v>
      </c>
      <c r="F9" s="9"/>
      <c r="G9" s="9" t="n">
        <v>15</v>
      </c>
      <c r="H9" s="9"/>
      <c r="I9" s="9"/>
      <c r="J9" s="9"/>
      <c r="K9" s="9"/>
      <c r="L9" s="9"/>
      <c r="M9" s="9" t="n">
        <v>3.52</v>
      </c>
    </row>
    <row r="10" customFormat="false" ht="17.35" hidden="false" customHeight="false" outlineLevel="0" collapsed="false">
      <c r="A10" s="4"/>
      <c r="B10" s="8" t="s">
        <v>23</v>
      </c>
      <c r="C10" s="9" t="n">
        <v>20</v>
      </c>
      <c r="D10" s="9" t="n">
        <v>52</v>
      </c>
      <c r="E10" s="9" t="n">
        <v>1.65</v>
      </c>
      <c r="F10" s="9" t="n">
        <v>0.275</v>
      </c>
      <c r="G10" s="9" t="n">
        <v>10.25</v>
      </c>
      <c r="H10" s="9" t="n">
        <v>0.02</v>
      </c>
      <c r="I10" s="9"/>
      <c r="J10" s="9"/>
      <c r="K10" s="9" t="n">
        <v>4.6</v>
      </c>
      <c r="L10" s="9" t="n">
        <v>17.4</v>
      </c>
      <c r="M10" s="9" t="n">
        <v>2.63</v>
      </c>
    </row>
    <row r="11" customFormat="false" ht="17.35" hidden="false" customHeight="false" outlineLevel="0" collapsed="false">
      <c r="A11" s="14"/>
      <c r="B11" s="12" t="s">
        <v>24</v>
      </c>
      <c r="C11" s="9" t="n">
        <f aca="false">SUM(C6:C10)</f>
        <v>520</v>
      </c>
      <c r="D11" s="9" t="n">
        <f aca="false">SUM(D6:D10)</f>
        <v>306</v>
      </c>
      <c r="E11" s="9" t="n">
        <f aca="false">SUM(E6:E10)</f>
        <v>6.48</v>
      </c>
      <c r="F11" s="9" t="n">
        <f aca="false">SUM(F6:F10)</f>
        <v>8.795</v>
      </c>
      <c r="G11" s="9" t="n">
        <f aca="false">SUM(G6:G10)</f>
        <v>50.76</v>
      </c>
      <c r="H11" s="9" t="n">
        <f aca="false">SUM(H6:H9)</f>
        <v>0</v>
      </c>
      <c r="I11" s="9" t="n">
        <f aca="false">SUM(I6:I9)</f>
        <v>0</v>
      </c>
      <c r="J11" s="9" t="n">
        <f aca="false">SUM(J6:J9)</f>
        <v>0</v>
      </c>
      <c r="K11" s="9" t="n">
        <f aca="false">SUM(K6:K9)</f>
        <v>0</v>
      </c>
      <c r="L11" s="9" t="n">
        <f aca="false">SUM(L6:L9)</f>
        <v>0</v>
      </c>
      <c r="M11" s="9" t="n">
        <f aca="false">SUM(M6:M10)</f>
        <v>74.17</v>
      </c>
    </row>
    <row r="12" customFormat="false" ht="20.25" hidden="false" customHeight="true" outlineLevel="0" collapsed="false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customFormat="false" ht="45.5" hidden="false" customHeight="true" outlineLevel="0" collapsed="false">
      <c r="A13" s="4" t="s">
        <v>26</v>
      </c>
      <c r="B13" s="11" t="s">
        <v>27</v>
      </c>
      <c r="C13" s="9" t="n">
        <f aca="false">200+12.5+5</f>
        <v>217.5</v>
      </c>
      <c r="D13" s="9" t="n">
        <v>113</v>
      </c>
      <c r="E13" s="9" t="n">
        <v>4.77</v>
      </c>
      <c r="F13" s="9" t="n">
        <v>5</v>
      </c>
      <c r="G13" s="9" t="n">
        <v>7.9</v>
      </c>
      <c r="H13" s="9"/>
      <c r="I13" s="9"/>
      <c r="J13" s="9"/>
      <c r="K13" s="9"/>
      <c r="L13" s="9"/>
      <c r="M13" s="9" t="n">
        <f aca="false">4.2+6.91+1.9</f>
        <v>13.01</v>
      </c>
    </row>
    <row r="14" customFormat="false" ht="21" hidden="false" customHeight="true" outlineLevel="0" collapsed="false">
      <c r="A14" s="4" t="s">
        <v>28</v>
      </c>
      <c r="B14" s="11" t="s">
        <v>29</v>
      </c>
      <c r="C14" s="9" t="n">
        <v>50</v>
      </c>
      <c r="D14" s="9"/>
      <c r="E14" s="9"/>
      <c r="F14" s="9"/>
      <c r="G14" s="9"/>
      <c r="H14" s="9"/>
      <c r="I14" s="9"/>
      <c r="J14" s="9"/>
      <c r="K14" s="9"/>
      <c r="L14" s="9"/>
      <c r="M14" s="9" t="n">
        <v>35.45</v>
      </c>
    </row>
    <row r="15" customFormat="false" ht="17.35" hidden="false" customHeight="false" outlineLevel="0" collapsed="false">
      <c r="A15" s="4" t="s">
        <v>30</v>
      </c>
      <c r="B15" s="11" t="s">
        <v>31</v>
      </c>
      <c r="C15" s="9" t="n">
        <v>150</v>
      </c>
      <c r="D15" s="9" t="n">
        <v>168</v>
      </c>
      <c r="E15" s="9" t="n">
        <v>5.5</v>
      </c>
      <c r="F15" s="9" t="n">
        <v>4.5</v>
      </c>
      <c r="G15" s="9" t="n">
        <v>26.4</v>
      </c>
      <c r="H15" s="9"/>
      <c r="I15" s="9"/>
      <c r="J15" s="9"/>
      <c r="K15" s="9"/>
      <c r="L15" s="9"/>
      <c r="M15" s="9" t="n">
        <v>13.85</v>
      </c>
    </row>
    <row r="16" customFormat="false" ht="17.35" hidden="false" customHeight="false" outlineLevel="0" collapsed="false">
      <c r="A16" s="4" t="s">
        <v>21</v>
      </c>
      <c r="B16" s="11" t="s">
        <v>22</v>
      </c>
      <c r="C16" s="9" t="n">
        <v>200</v>
      </c>
      <c r="D16" s="9" t="n">
        <v>56</v>
      </c>
      <c r="E16" s="9" t="n">
        <v>0.2</v>
      </c>
      <c r="F16" s="9"/>
      <c r="G16" s="9" t="n">
        <v>15</v>
      </c>
      <c r="H16" s="9"/>
      <c r="I16" s="9"/>
      <c r="J16" s="9"/>
      <c r="K16" s="9"/>
      <c r="L16" s="9"/>
      <c r="M16" s="9" t="n">
        <v>3.52</v>
      </c>
    </row>
    <row r="17" customFormat="false" ht="17.35" hidden="false" customHeight="false" outlineLevel="0" collapsed="false">
      <c r="A17" s="16"/>
      <c r="B17" s="8" t="s">
        <v>32</v>
      </c>
      <c r="C17" s="9" t="n">
        <v>45</v>
      </c>
      <c r="D17" s="9" t="n">
        <v>82.4</v>
      </c>
      <c r="E17" s="9" t="n">
        <v>2.44</v>
      </c>
      <c r="F17" s="9" t="n">
        <v>0.48</v>
      </c>
      <c r="G17" s="9" t="n">
        <v>16.4</v>
      </c>
      <c r="H17" s="9" t="n">
        <v>0.08</v>
      </c>
      <c r="I17" s="9"/>
      <c r="J17" s="9"/>
      <c r="K17" s="9" t="n">
        <v>15.6</v>
      </c>
      <c r="L17" s="9" t="n">
        <v>49.8</v>
      </c>
      <c r="M17" s="9" t="n">
        <v>3.22</v>
      </c>
    </row>
    <row r="18" customFormat="false" ht="17.35" hidden="false" customHeight="true" outlineLevel="0" collapsed="false">
      <c r="A18" s="14"/>
      <c r="B18" s="8" t="s">
        <v>23</v>
      </c>
      <c r="C18" s="9" t="n">
        <v>40</v>
      </c>
      <c r="D18" s="9" t="n">
        <v>52</v>
      </c>
      <c r="E18" s="9" t="n">
        <v>1.65</v>
      </c>
      <c r="F18" s="9" t="n">
        <v>0.275</v>
      </c>
      <c r="G18" s="9" t="n">
        <v>10.25</v>
      </c>
      <c r="H18" s="9" t="n">
        <v>0.02</v>
      </c>
      <c r="I18" s="9"/>
      <c r="J18" s="9"/>
      <c r="K18" s="9" t="n">
        <v>4.6</v>
      </c>
      <c r="L18" s="9" t="n">
        <v>17.4</v>
      </c>
      <c r="M18" s="9" t="n">
        <v>5.12</v>
      </c>
    </row>
    <row r="19" customFormat="false" ht="17.35" hidden="false" customHeight="false" outlineLevel="0" collapsed="false">
      <c r="A19" s="16"/>
      <c r="B19" s="12" t="s">
        <v>24</v>
      </c>
      <c r="C19" s="9" t="n">
        <f aca="false">SUM(C13:C18)</f>
        <v>702.5</v>
      </c>
      <c r="D19" s="9" t="n">
        <f aca="false">SUM(D13:D18)</f>
        <v>471.4</v>
      </c>
      <c r="E19" s="9" t="n">
        <f aca="false">SUM(E13:E18)</f>
        <v>14.56</v>
      </c>
      <c r="F19" s="9" t="n">
        <f aca="false">SUM(F13:F18)</f>
        <v>10.255</v>
      </c>
      <c r="G19" s="9" t="n">
        <f aca="false">SUM(G13:G18)</f>
        <v>75.95</v>
      </c>
      <c r="H19" s="9" t="n">
        <f aca="false">SUM(H13:H18)</f>
        <v>0.1</v>
      </c>
      <c r="I19" s="9" t="n">
        <f aca="false">SUM(I13:I18)</f>
        <v>0</v>
      </c>
      <c r="J19" s="9" t="n">
        <f aca="false">SUM(J13:J18)</f>
        <v>0</v>
      </c>
      <c r="K19" s="9" t="n">
        <f aca="false">SUM(K13:K18)</f>
        <v>20.2</v>
      </c>
      <c r="L19" s="9" t="n">
        <f aca="false">SUM(L13:L18)</f>
        <v>67.2</v>
      </c>
      <c r="M19" s="9" t="n">
        <f aca="false">SUM(M13:M18)</f>
        <v>74.17</v>
      </c>
    </row>
    <row r="20" customFormat="false" ht="17.35" hidden="false" customHeight="false" outlineLevel="0" collapsed="false">
      <c r="A20" s="16"/>
      <c r="B20" s="17" t="s">
        <v>33</v>
      </c>
      <c r="C20" s="9" t="n">
        <f aca="false">C11+C19</f>
        <v>1222.5</v>
      </c>
      <c r="D20" s="9" t="n">
        <f aca="false">D11+D19</f>
        <v>777.4</v>
      </c>
      <c r="E20" s="9" t="n">
        <f aca="false">E11+E19</f>
        <v>21.04</v>
      </c>
      <c r="F20" s="9" t="n">
        <f aca="false">F11+F19</f>
        <v>19.05</v>
      </c>
      <c r="G20" s="9" t="n">
        <f aca="false">G11+G19</f>
        <v>126.71</v>
      </c>
      <c r="H20" s="9" t="n">
        <f aca="false">H11+H19</f>
        <v>0.1</v>
      </c>
      <c r="I20" s="9" t="n">
        <f aca="false">I11+I19</f>
        <v>0</v>
      </c>
      <c r="J20" s="9" t="n">
        <f aca="false">J11+J19</f>
        <v>0</v>
      </c>
      <c r="K20" s="9" t="n">
        <f aca="false">K11+K19</f>
        <v>20.2</v>
      </c>
      <c r="L20" s="9" t="n">
        <f aca="false">L11+L19</f>
        <v>67.2</v>
      </c>
      <c r="M20" s="9" t="n">
        <f aca="false">M11+M19</f>
        <v>148.34</v>
      </c>
    </row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048576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M18" activeCellId="0" sqref="M18"/>
    </sheetView>
  </sheetViews>
  <sheetFormatPr defaultColWidth="8.6796875" defaultRowHeight="17.3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42"/>
    <col collapsed="false" customWidth="true" hidden="false" outlineLevel="0" max="6" min="3" style="3" width="14.42"/>
    <col collapsed="false" customWidth="true" hidden="false" outlineLevel="0" max="7" min="7" style="3" width="13.75"/>
    <col collapsed="false" customWidth="true" hidden="true" outlineLevel="0" max="8" min="8" style="3" width="1.39"/>
    <col collapsed="false" customWidth="true" hidden="true" outlineLevel="0" max="12" min="9" style="3" width="14.42"/>
    <col collapsed="false" customWidth="true" hidden="false" outlineLevel="0" max="13" min="13" style="3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18.75" hidden="false" customHeight="true" outlineLevel="0" collapsed="false">
      <c r="A6" s="7"/>
      <c r="B6" s="11" t="s">
        <v>104</v>
      </c>
      <c r="C6" s="9" t="n">
        <v>95</v>
      </c>
      <c r="D6" s="9" t="n">
        <v>73.6</v>
      </c>
      <c r="E6" s="9" t="n">
        <v>1.61</v>
      </c>
      <c r="F6" s="9" t="n">
        <v>0.115</v>
      </c>
      <c r="G6" s="9" t="n">
        <v>16.2</v>
      </c>
      <c r="H6" s="9"/>
      <c r="I6" s="9"/>
      <c r="J6" s="9"/>
      <c r="K6" s="9"/>
      <c r="L6" s="9"/>
      <c r="M6" s="9" t="n">
        <v>27.13</v>
      </c>
    </row>
    <row r="7" customFormat="false" ht="18.75" hidden="false" customHeight="true" outlineLevel="0" collapsed="false">
      <c r="A7" s="5" t="s">
        <v>64</v>
      </c>
      <c r="B7" s="8" t="s">
        <v>65</v>
      </c>
      <c r="C7" s="9" t="n">
        <v>50</v>
      </c>
      <c r="D7" s="9" t="n">
        <v>138</v>
      </c>
      <c r="E7" s="9" t="n">
        <v>10</v>
      </c>
      <c r="F7" s="9" t="n">
        <v>5.47</v>
      </c>
      <c r="G7" s="9" t="n">
        <v>7.73</v>
      </c>
      <c r="H7" s="9"/>
      <c r="I7" s="9"/>
      <c r="J7" s="9"/>
      <c r="K7" s="9"/>
      <c r="L7" s="9"/>
      <c r="M7" s="9" t="n">
        <v>28.39</v>
      </c>
    </row>
    <row r="8" customFormat="false" ht="17.35" hidden="false" customHeight="false" outlineLevel="0" collapsed="false">
      <c r="A8" s="4" t="s">
        <v>30</v>
      </c>
      <c r="B8" s="11" t="s">
        <v>31</v>
      </c>
      <c r="C8" s="9" t="n">
        <v>150</v>
      </c>
      <c r="D8" s="9" t="n">
        <v>112</v>
      </c>
      <c r="E8" s="9" t="n">
        <v>3.67</v>
      </c>
      <c r="F8" s="9" t="n">
        <v>3</v>
      </c>
      <c r="G8" s="9" t="n">
        <v>17.6</v>
      </c>
      <c r="H8" s="9"/>
      <c r="I8" s="9"/>
      <c r="J8" s="9"/>
      <c r="K8" s="9"/>
      <c r="L8" s="9"/>
      <c r="M8" s="9" t="n">
        <v>13.85</v>
      </c>
    </row>
    <row r="9" customFormat="false" ht="17.35" hidden="false" customHeight="false" outlineLevel="0" collapsed="false">
      <c r="A9" s="4" t="s">
        <v>21</v>
      </c>
      <c r="B9" s="11" t="s">
        <v>22</v>
      </c>
      <c r="C9" s="9" t="n">
        <v>200</v>
      </c>
      <c r="D9" s="9" t="n">
        <v>56</v>
      </c>
      <c r="E9" s="9" t="n">
        <v>0.2</v>
      </c>
      <c r="F9" s="9"/>
      <c r="G9" s="9" t="n">
        <v>15</v>
      </c>
      <c r="H9" s="9"/>
      <c r="I9" s="9"/>
      <c r="J9" s="9"/>
      <c r="K9" s="9"/>
      <c r="L9" s="9"/>
      <c r="M9" s="9" t="n">
        <v>3.52</v>
      </c>
    </row>
    <row r="10" customFormat="false" ht="17.35" hidden="false" customHeight="false" outlineLevel="0" collapsed="false">
      <c r="A10" s="16"/>
      <c r="B10" s="8" t="s">
        <v>32</v>
      </c>
      <c r="C10" s="18" t="n">
        <v>20</v>
      </c>
      <c r="D10" s="9" t="n">
        <v>82.4</v>
      </c>
      <c r="E10" s="9" t="n">
        <v>2.44</v>
      </c>
      <c r="F10" s="9" t="n">
        <v>0.48</v>
      </c>
      <c r="G10" s="9" t="n">
        <v>16.4</v>
      </c>
      <c r="H10" s="9"/>
      <c r="I10" s="9"/>
      <c r="J10" s="9"/>
      <c r="K10" s="9" t="n">
        <v>21</v>
      </c>
      <c r="L10" s="9" t="n">
        <v>94.6</v>
      </c>
      <c r="M10" s="9" t="n">
        <v>1.28</v>
      </c>
    </row>
    <row r="11" customFormat="false" ht="17.35" hidden="false" customHeight="false" outlineLevel="0" collapsed="false">
      <c r="A11" s="14"/>
      <c r="B11" s="29"/>
      <c r="C11" s="9" t="n">
        <f aca="false">SUM(C6:C10)</f>
        <v>515</v>
      </c>
      <c r="D11" s="9" t="n">
        <f aca="false">SUM(D6:D10)</f>
        <v>462</v>
      </c>
      <c r="E11" s="9" t="n">
        <f aca="false">SUM(E6:E10)</f>
        <v>17.92</v>
      </c>
      <c r="F11" s="9" t="n">
        <f aca="false">SUM(F6:F10)</f>
        <v>9.065</v>
      </c>
      <c r="G11" s="9" t="n">
        <f aca="false">SUM(G6:G10)</f>
        <v>72.93</v>
      </c>
      <c r="H11" s="9" t="n">
        <f aca="false">SUM(H6:H10)</f>
        <v>0</v>
      </c>
      <c r="I11" s="9" t="n">
        <f aca="false">SUM(I6:I10)</f>
        <v>0</v>
      </c>
      <c r="J11" s="9" t="n">
        <f aca="false">SUM(J6:J10)</f>
        <v>0</v>
      </c>
      <c r="K11" s="9" t="n">
        <f aca="false">SUM(K6:K10)</f>
        <v>21</v>
      </c>
      <c r="L11" s="9" t="n">
        <f aca="false">SUM(L6:L10)</f>
        <v>94.6</v>
      </c>
      <c r="M11" s="10" t="n">
        <f aca="false">SUM(M6:M10)</f>
        <v>74.17</v>
      </c>
    </row>
    <row r="12" customFormat="false" ht="17.35" hidden="false" customHeight="false" outlineLevel="0" collapsed="false">
      <c r="A12" s="15" t="s">
        <v>25</v>
      </c>
      <c r="B12" s="15" t="s">
        <v>105</v>
      </c>
      <c r="C12" s="15"/>
      <c r="D12" s="15"/>
      <c r="E12" s="15"/>
      <c r="F12" s="15"/>
      <c r="G12" s="15"/>
      <c r="H12" s="15" t="n">
        <v>0.028</v>
      </c>
      <c r="I12" s="15" t="n">
        <v>2.8</v>
      </c>
      <c r="J12" s="15"/>
      <c r="K12" s="15" t="n">
        <v>2.8</v>
      </c>
      <c r="L12" s="15" t="n">
        <v>4.8</v>
      </c>
      <c r="M12" s="15" t="n">
        <v>1.54</v>
      </c>
    </row>
    <row r="13" s="19" customFormat="true" ht="29.85" hidden="false" customHeight="false" outlineLevel="0" collapsed="false">
      <c r="A13" s="4" t="s">
        <v>36</v>
      </c>
      <c r="B13" s="11" t="s">
        <v>68</v>
      </c>
      <c r="C13" s="9" t="n">
        <v>10</v>
      </c>
      <c r="D13" s="9" t="n">
        <v>9</v>
      </c>
      <c r="E13" s="9" t="n">
        <v>0.27</v>
      </c>
      <c r="F13" s="9"/>
      <c r="G13" s="9" t="n">
        <v>0.84</v>
      </c>
      <c r="H13" s="9" t="n">
        <v>0.035</v>
      </c>
      <c r="I13" s="9" t="n">
        <v>6.5</v>
      </c>
      <c r="J13" s="9" t="n">
        <v>0.05</v>
      </c>
      <c r="K13" s="9" t="n">
        <v>7</v>
      </c>
      <c r="L13" s="9" t="n">
        <v>17.5</v>
      </c>
      <c r="M13" s="9" t="n">
        <v>2.01</v>
      </c>
      <c r="O13" s="1"/>
      <c r="P13" s="1"/>
    </row>
    <row r="14" customFormat="false" ht="23.1" hidden="false" customHeight="true" outlineLevel="0" collapsed="false">
      <c r="A14" s="4" t="s">
        <v>53</v>
      </c>
      <c r="B14" s="23" t="s">
        <v>54</v>
      </c>
      <c r="C14" s="9" t="n">
        <v>250</v>
      </c>
      <c r="D14" s="9" t="n">
        <v>102</v>
      </c>
      <c r="E14" s="9" t="n">
        <v>6</v>
      </c>
      <c r="F14" s="9" t="n">
        <v>5</v>
      </c>
      <c r="G14" s="9" t="n">
        <v>14</v>
      </c>
      <c r="H14" s="9"/>
      <c r="I14" s="9"/>
      <c r="J14" s="9"/>
      <c r="K14" s="9"/>
      <c r="L14" s="9"/>
      <c r="M14" s="9" t="n">
        <v>6.67</v>
      </c>
    </row>
    <row r="15" customFormat="false" ht="17.35" hidden="false" customHeight="false" outlineLevel="0" collapsed="false">
      <c r="A15" s="4" t="s">
        <v>75</v>
      </c>
      <c r="B15" s="11" t="s">
        <v>76</v>
      </c>
      <c r="C15" s="9" t="n">
        <v>150</v>
      </c>
      <c r="D15" s="9" t="n">
        <v>264</v>
      </c>
      <c r="E15" s="9" t="n">
        <v>18.69</v>
      </c>
      <c r="F15" s="9" t="n">
        <v>9.13</v>
      </c>
      <c r="G15" s="9" t="n">
        <v>27.94</v>
      </c>
      <c r="H15" s="9"/>
      <c r="I15" s="9"/>
      <c r="J15" s="9"/>
      <c r="K15" s="9"/>
      <c r="L15" s="9"/>
      <c r="M15" s="10" t="n">
        <v>54.28</v>
      </c>
    </row>
    <row r="16" customFormat="false" ht="17.35" hidden="false" customHeight="false" outlineLevel="0" collapsed="false">
      <c r="A16" s="4" t="s">
        <v>21</v>
      </c>
      <c r="B16" s="11" t="s">
        <v>22</v>
      </c>
      <c r="C16" s="9" t="n">
        <v>200</v>
      </c>
      <c r="D16" s="9" t="n">
        <v>56</v>
      </c>
      <c r="E16" s="9" t="n">
        <v>0.2</v>
      </c>
      <c r="F16" s="9"/>
      <c r="G16" s="9" t="n">
        <v>15</v>
      </c>
      <c r="H16" s="9"/>
      <c r="I16" s="9"/>
      <c r="J16" s="9"/>
      <c r="K16" s="9"/>
      <c r="L16" s="9"/>
      <c r="M16" s="9" t="n">
        <v>3.52</v>
      </c>
    </row>
    <row r="17" customFormat="false" ht="17.35" hidden="false" customHeight="false" outlineLevel="0" collapsed="false">
      <c r="A17" s="16"/>
      <c r="B17" s="8" t="s">
        <v>32</v>
      </c>
      <c r="C17" s="18" t="n">
        <v>40</v>
      </c>
      <c r="D17" s="9" t="n">
        <v>82.4</v>
      </c>
      <c r="E17" s="9" t="n">
        <v>2.44</v>
      </c>
      <c r="F17" s="9" t="n">
        <v>0.48</v>
      </c>
      <c r="G17" s="9" t="n">
        <v>16.4</v>
      </c>
      <c r="H17" s="9"/>
      <c r="I17" s="9"/>
      <c r="J17" s="9"/>
      <c r="K17" s="9" t="n">
        <v>21</v>
      </c>
      <c r="L17" s="9" t="n">
        <v>94.6</v>
      </c>
      <c r="M17" s="9" t="n">
        <f aca="false">1.52+0.69</f>
        <v>2.21</v>
      </c>
    </row>
    <row r="18" customFormat="false" ht="17.35" hidden="false" customHeight="false" outlineLevel="0" collapsed="false">
      <c r="A18" s="16"/>
      <c r="B18" s="8" t="s">
        <v>61</v>
      </c>
      <c r="C18" s="9" t="n">
        <v>50</v>
      </c>
      <c r="D18" s="18" t="n">
        <v>35.2</v>
      </c>
      <c r="E18" s="18" t="n">
        <v>0.3</v>
      </c>
      <c r="F18" s="18" t="n">
        <v>0.3</v>
      </c>
      <c r="G18" s="18" t="n">
        <v>0.23</v>
      </c>
      <c r="H18" s="9"/>
      <c r="I18" s="9"/>
      <c r="J18" s="9"/>
      <c r="K18" s="9"/>
      <c r="L18" s="9"/>
      <c r="M18" s="10" t="n">
        <v>5.48</v>
      </c>
    </row>
    <row r="19" customFormat="false" ht="17.35" hidden="false" customHeight="false" outlineLevel="0" collapsed="false">
      <c r="A19" s="16"/>
      <c r="B19" s="12" t="s">
        <v>24</v>
      </c>
      <c r="C19" s="9" t="n">
        <f aca="false">SUM(C13:C18)</f>
        <v>700</v>
      </c>
      <c r="D19" s="9" t="n">
        <f aca="false">SUM(D13:D18)</f>
        <v>548.6</v>
      </c>
      <c r="E19" s="9" t="n">
        <f aca="false">SUM(E13:E18)</f>
        <v>27.9</v>
      </c>
      <c r="F19" s="9" t="n">
        <f aca="false">SUM(F13:F18)</f>
        <v>14.91</v>
      </c>
      <c r="G19" s="9" t="n">
        <f aca="false">SUM(G13:G18)</f>
        <v>74.41</v>
      </c>
      <c r="H19" s="9" t="n">
        <f aca="false">SUM(H13:H17)</f>
        <v>0.035</v>
      </c>
      <c r="I19" s="9" t="n">
        <f aca="false">SUM(I13:I17)</f>
        <v>6.5</v>
      </c>
      <c r="J19" s="9" t="n">
        <f aca="false">SUM(J13:J17)</f>
        <v>0.05</v>
      </c>
      <c r="K19" s="9" t="n">
        <f aca="false">SUM(K13:K17)</f>
        <v>28</v>
      </c>
      <c r="L19" s="9" t="n">
        <f aca="false">SUM(L13:L17)</f>
        <v>112.1</v>
      </c>
      <c r="M19" s="9" t="n">
        <f aca="false">SUM(M13:M18)</f>
        <v>74.17</v>
      </c>
    </row>
    <row r="20" customFormat="false" ht="17.35" hidden="false" customHeight="false" outlineLevel="0" collapsed="false">
      <c r="A20" s="16"/>
      <c r="B20" s="17" t="s">
        <v>33</v>
      </c>
      <c r="C20" s="9" t="n">
        <f aca="false">C11+C19</f>
        <v>1215</v>
      </c>
      <c r="D20" s="9" t="n">
        <f aca="false">D11+D19</f>
        <v>1010.6</v>
      </c>
      <c r="E20" s="9" t="n">
        <f aca="false">E11+E19</f>
        <v>45.82</v>
      </c>
      <c r="F20" s="9" t="n">
        <f aca="false">F11+F19</f>
        <v>23.975</v>
      </c>
      <c r="G20" s="9" t="n">
        <f aca="false">G11+G19</f>
        <v>147.34</v>
      </c>
      <c r="H20" s="9" t="n">
        <f aca="false">H11+H19</f>
        <v>0.035</v>
      </c>
      <c r="I20" s="9" t="n">
        <f aca="false">I11+I19</f>
        <v>6.5</v>
      </c>
      <c r="J20" s="9" t="n">
        <f aca="false">J11+J19</f>
        <v>0.05</v>
      </c>
      <c r="K20" s="9" t="n">
        <f aca="false">K11+K19</f>
        <v>49</v>
      </c>
      <c r="L20" s="9" t="n">
        <f aca="false">L11+L19</f>
        <v>206.7</v>
      </c>
      <c r="M20" s="9" t="n">
        <f aca="false">M11+M19</f>
        <v>148.34</v>
      </c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3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ColWidth="8.6796875" defaultRowHeight="15" zeroHeight="false" outlineLevelRow="0" outlineLevelCol="0"/>
  <sheetData>
    <row r="1" customFormat="false" ht="21" hidden="false" customHeight="fals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customFormat="false" ht="15.75" hidden="false" customHeight="false" outlineLevel="0" collapsed="false">
      <c r="A2" s="31" t="s">
        <v>106</v>
      </c>
      <c r="B2" s="31"/>
      <c r="C2" s="32"/>
      <c r="D2" s="32"/>
      <c r="E2" s="32"/>
      <c r="F2" s="31"/>
      <c r="G2" s="31"/>
      <c r="H2" s="32"/>
      <c r="I2" s="32"/>
      <c r="J2" s="32"/>
      <c r="K2" s="32"/>
      <c r="L2" s="31" t="s">
        <v>107</v>
      </c>
      <c r="M2" s="31"/>
      <c r="N2" s="32"/>
      <c r="O2" s="32"/>
      <c r="P2" s="32"/>
    </row>
    <row r="3" customFormat="false" ht="15.75" hidden="false" customHeight="false" outlineLevel="0" collapsed="false">
      <c r="A3" s="33" t="s">
        <v>108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33" t="s">
        <v>109</v>
      </c>
      <c r="M3" s="33"/>
      <c r="N3" s="35"/>
      <c r="O3" s="35"/>
      <c r="P3" s="35"/>
    </row>
    <row r="4" customFormat="false" ht="15.75" hidden="false" customHeight="false" outlineLevel="0" collapsed="false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35"/>
      <c r="N4" s="35"/>
      <c r="O4" s="35"/>
      <c r="P4" s="35"/>
    </row>
    <row r="5" customFormat="false" ht="15.75" hidden="false" customHeight="false" outlineLevel="0" collapsed="false">
      <c r="A5" s="33" t="s">
        <v>111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6"/>
      <c r="M5" s="36"/>
      <c r="N5" s="36"/>
      <c r="O5" s="36"/>
      <c r="P5" s="36"/>
    </row>
    <row r="6" customFormat="false" ht="15.75" hidden="false" customHeight="false" outlineLevel="0" collapsed="false">
      <c r="A6" s="37"/>
      <c r="B6" s="37"/>
      <c r="C6" s="37"/>
      <c r="D6" s="33" t="s">
        <v>112</v>
      </c>
      <c r="E6" s="33"/>
      <c r="F6" s="34"/>
      <c r="G6" s="34"/>
      <c r="H6" s="38"/>
      <c r="I6" s="34"/>
      <c r="J6" s="34"/>
      <c r="K6" s="34"/>
      <c r="L6" s="39"/>
      <c r="M6" s="39"/>
      <c r="N6" s="40" t="s">
        <v>113</v>
      </c>
      <c r="O6" s="39"/>
      <c r="P6" s="39"/>
    </row>
    <row r="7" customFormat="false" ht="15.75" hidden="false" customHeight="false" outlineLevel="0" collapsed="false">
      <c r="A7" s="32"/>
      <c r="B7" s="32"/>
      <c r="C7" s="32"/>
      <c r="D7" s="32"/>
      <c r="E7" s="32"/>
      <c r="F7" s="34"/>
      <c r="G7" s="34"/>
      <c r="H7" s="34"/>
      <c r="I7" s="34"/>
      <c r="J7" s="34"/>
      <c r="K7" s="32"/>
      <c r="L7" s="32"/>
      <c r="M7" s="32"/>
      <c r="N7" s="32"/>
      <c r="O7" s="32"/>
      <c r="P7" s="32"/>
    </row>
    <row r="8" customFormat="false" ht="15.75" hidden="false" customHeight="false" outlineLevel="0" collapsed="false">
      <c r="A8" s="32"/>
      <c r="B8" s="32"/>
      <c r="C8" s="32"/>
      <c r="D8" s="32"/>
      <c r="E8" s="32"/>
      <c r="F8" s="34"/>
      <c r="G8" s="34"/>
      <c r="H8" s="34"/>
      <c r="I8" s="34"/>
      <c r="J8" s="34"/>
      <c r="K8" s="32"/>
      <c r="L8" s="32"/>
      <c r="M8" s="32"/>
      <c r="N8" s="32"/>
      <c r="O8" s="32"/>
      <c r="P8" s="32"/>
    </row>
    <row r="9" customFormat="false" ht="15.75" hidden="false" customHeight="false" outlineLevel="0" collapsed="false">
      <c r="A9" s="41" t="s">
        <v>114</v>
      </c>
      <c r="B9" s="41"/>
      <c r="C9" s="41"/>
      <c r="D9" s="41" t="s">
        <v>115</v>
      </c>
      <c r="E9" s="42" t="s">
        <v>116</v>
      </c>
      <c r="F9" s="34"/>
      <c r="G9" s="34"/>
      <c r="H9" s="34"/>
      <c r="I9" s="34"/>
      <c r="J9" s="42"/>
      <c r="K9" s="32"/>
      <c r="L9" s="41" t="s">
        <v>114</v>
      </c>
      <c r="M9" s="41"/>
      <c r="N9" s="41"/>
      <c r="O9" s="41" t="s">
        <v>115</v>
      </c>
      <c r="P9" s="43" t="s">
        <v>116</v>
      </c>
    </row>
    <row r="12" customFormat="false" ht="15" hidden="false" customHeight="false" outlineLevel="0" collapsed="false">
      <c r="N12" s="1" t="s">
        <v>117</v>
      </c>
    </row>
    <row r="14" customFormat="false" ht="18.75" hidden="false" customHeight="false" outlineLevel="0" collapsed="false">
      <c r="B14" s="44"/>
      <c r="C14" s="44"/>
      <c r="D14" s="44"/>
      <c r="E14" s="2" t="s">
        <v>118</v>
      </c>
      <c r="F14" s="2"/>
      <c r="G14" s="2"/>
      <c r="H14" s="2"/>
      <c r="I14" s="2"/>
      <c r="J14" s="2"/>
      <c r="K14" s="2"/>
      <c r="L14" s="2"/>
      <c r="M14" s="2"/>
      <c r="N14" s="44"/>
      <c r="O14" s="44"/>
    </row>
    <row r="15" customFormat="false" ht="18.75" hidden="false" customHeight="false" outlineLevel="0" collapsed="false">
      <c r="B15" s="44"/>
      <c r="C15" s="44"/>
      <c r="D15" s="44"/>
      <c r="E15" s="2" t="s">
        <v>119</v>
      </c>
      <c r="F15" s="2"/>
      <c r="G15" s="2"/>
      <c r="H15" s="2"/>
      <c r="I15" s="2"/>
      <c r="J15" s="2"/>
      <c r="K15" s="2"/>
      <c r="L15" s="2"/>
      <c r="M15" s="2"/>
      <c r="N15" s="44"/>
      <c r="O15" s="44"/>
    </row>
    <row r="16" customFormat="false" ht="18.75" hidden="false" customHeight="false" outlineLevel="0" collapsed="false">
      <c r="B16" s="44"/>
      <c r="C16" s="44"/>
      <c r="D16" s="44"/>
      <c r="E16" s="2" t="s">
        <v>120</v>
      </c>
      <c r="F16" s="2"/>
      <c r="G16" s="2"/>
      <c r="H16" s="2"/>
      <c r="I16" s="2"/>
      <c r="J16" s="2"/>
      <c r="K16" s="2"/>
      <c r="L16" s="2"/>
      <c r="M16" s="2"/>
      <c r="N16" s="44"/>
      <c r="O16" s="44"/>
    </row>
    <row r="17" customFormat="false" ht="18.75" hidden="false" customHeight="false" outlineLevel="0" collapsed="false">
      <c r="A17" s="2" t="s">
        <v>121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customFormat="false" ht="18.75" hidden="false" customHeight="false" outlineLevel="0" collapsed="false">
      <c r="B18" s="44"/>
      <c r="C18" s="44"/>
      <c r="D18" s="44"/>
      <c r="E18" s="2" t="s">
        <v>122</v>
      </c>
      <c r="F18" s="2"/>
      <c r="G18" s="2"/>
      <c r="H18" s="2"/>
      <c r="I18" s="2"/>
      <c r="J18" s="2"/>
      <c r="K18" s="2"/>
      <c r="L18" s="2"/>
      <c r="M18" s="2"/>
      <c r="N18" s="44"/>
      <c r="O18" s="44"/>
    </row>
    <row r="19" customFormat="false" ht="18.75" hidden="false" customHeight="false" outlineLevel="0" collapsed="false">
      <c r="B19" s="44"/>
    </row>
    <row r="20" customFormat="false" ht="18.75" hidden="false" customHeight="false" outlineLevel="0" collapsed="false">
      <c r="B20" s="44"/>
      <c r="C20" s="44"/>
      <c r="D20" s="44"/>
      <c r="E20" s="2"/>
      <c r="F20" s="2"/>
      <c r="G20" s="2"/>
      <c r="H20" s="2"/>
      <c r="I20" s="2"/>
      <c r="J20" s="2"/>
      <c r="K20" s="2"/>
      <c r="L20" s="2"/>
    </row>
    <row r="21" customFormat="false" ht="18.75" hidden="false" customHeight="false" outlineLevel="0" collapsed="false">
      <c r="B21" s="44"/>
      <c r="C21" s="44"/>
      <c r="D21" s="44"/>
      <c r="E21" s="2"/>
      <c r="F21" s="2"/>
      <c r="G21" s="2"/>
      <c r="H21" s="2"/>
      <c r="I21" s="2"/>
      <c r="J21" s="2"/>
      <c r="K21" s="2"/>
      <c r="L21" s="2"/>
    </row>
    <row r="22" customFormat="false" ht="18.75" hidden="false" customHeight="false" outlineLevel="0" collapsed="false">
      <c r="B22" s="44"/>
    </row>
    <row r="23" customFormat="false" ht="18.75" hidden="false" customHeight="true" outlineLevel="0" collapsed="false">
      <c r="A23" s="45" t="s">
        <v>123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6"/>
      <c r="T23" s="46"/>
      <c r="U23" s="46"/>
    </row>
    <row r="24" customFormat="false" ht="18.75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</row>
    <row r="30" customFormat="false" ht="18.75" hidden="false" customHeight="false" outlineLevel="0" collapsed="false">
      <c r="E30" s="2" t="s">
        <v>124</v>
      </c>
      <c r="F30" s="2"/>
      <c r="G30" s="2"/>
      <c r="H30" s="2"/>
      <c r="I30" s="2"/>
      <c r="J30" s="2"/>
      <c r="K30" s="2"/>
      <c r="L30" s="2"/>
      <c r="M30" s="2"/>
    </row>
  </sheetData>
  <mergeCells count="25">
    <mergeCell ref="A2:B2"/>
    <mergeCell ref="F2:G2"/>
    <mergeCell ref="L2:M2"/>
    <mergeCell ref="A3:E3"/>
    <mergeCell ref="F3:G3"/>
    <mergeCell ref="H3:J3"/>
    <mergeCell ref="L3:M3"/>
    <mergeCell ref="N3:P3"/>
    <mergeCell ref="A4:E4"/>
    <mergeCell ref="F4:J4"/>
    <mergeCell ref="L4:P4"/>
    <mergeCell ref="A5:E5"/>
    <mergeCell ref="F5:J5"/>
    <mergeCell ref="L5:P5"/>
    <mergeCell ref="A6:C6"/>
    <mergeCell ref="D6:E6"/>
    <mergeCell ref="E14:M14"/>
    <mergeCell ref="E15:M15"/>
    <mergeCell ref="E16:M16"/>
    <mergeCell ref="A17:P17"/>
    <mergeCell ref="E18:M18"/>
    <mergeCell ref="E20:M20"/>
    <mergeCell ref="E21:M21"/>
    <mergeCell ref="A23:P24"/>
    <mergeCell ref="E30:M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6" activeCellId="0" sqref="A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3.42"/>
    <col collapsed="false" customWidth="true" hidden="false" outlineLevel="0" max="2" min="2" style="1" width="46.42"/>
    <col collapsed="false" customWidth="true" hidden="false" outlineLevel="0" max="7" min="3" style="1" width="14.29"/>
    <col collapsed="false" customWidth="true" hidden="true" outlineLevel="0" max="8" min="8" style="1" width="1.39"/>
    <col collapsed="false" customWidth="true" hidden="true" outlineLevel="0" max="12" min="9" style="1" width="14.29"/>
    <col collapsed="false" customWidth="true" hidden="false" outlineLevel="0" max="13" min="13" style="1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7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37.3" hidden="false" customHeight="true" outlineLevel="0" collapsed="false">
      <c r="A6" s="4" t="s">
        <v>36</v>
      </c>
      <c r="B6" s="11" t="s">
        <v>37</v>
      </c>
      <c r="C6" s="9" t="n">
        <v>15</v>
      </c>
      <c r="D6" s="9" t="n">
        <v>9</v>
      </c>
      <c r="E6" s="9" t="n">
        <v>0.27</v>
      </c>
      <c r="F6" s="9"/>
      <c r="G6" s="9" t="n">
        <v>0.84</v>
      </c>
      <c r="H6" s="9" t="n">
        <v>0.035</v>
      </c>
      <c r="I6" s="9" t="n">
        <v>6.5</v>
      </c>
      <c r="J6" s="9" t="n">
        <v>0.05</v>
      </c>
      <c r="K6" s="9" t="n">
        <v>7</v>
      </c>
      <c r="L6" s="9" t="n">
        <v>17.5</v>
      </c>
      <c r="M6" s="9" t="n">
        <v>4.71</v>
      </c>
    </row>
    <row r="7" s="19" customFormat="true" ht="17.35" hidden="false" customHeight="true" outlineLevel="0" collapsed="false">
      <c r="A7" s="4" t="s">
        <v>38</v>
      </c>
      <c r="B7" s="11" t="s">
        <v>39</v>
      </c>
      <c r="C7" s="9" t="n">
        <v>100</v>
      </c>
      <c r="D7" s="18" t="n">
        <v>220.4</v>
      </c>
      <c r="E7" s="18" t="n">
        <v>25.25</v>
      </c>
      <c r="F7" s="18" t="n">
        <v>13.67</v>
      </c>
      <c r="G7" s="18" t="n">
        <v>5.08</v>
      </c>
      <c r="H7" s="9"/>
      <c r="I7" s="9"/>
      <c r="J7" s="9"/>
      <c r="K7" s="9"/>
      <c r="L7" s="9"/>
      <c r="M7" s="9" t="n">
        <v>51.69</v>
      </c>
      <c r="O7" s="1"/>
      <c r="P7" s="1"/>
      <c r="XFC7" s="1"/>
      <c r="XFD7" s="1"/>
    </row>
    <row r="8" customFormat="false" ht="18" hidden="false" customHeight="true" outlineLevel="0" collapsed="false">
      <c r="A8" s="4" t="s">
        <v>40</v>
      </c>
      <c r="B8" s="11" t="s">
        <v>41</v>
      </c>
      <c r="C8" s="9" t="n">
        <v>150</v>
      </c>
      <c r="D8" s="9" t="n">
        <v>243</v>
      </c>
      <c r="E8" s="9" t="n">
        <v>6</v>
      </c>
      <c r="F8" s="9" t="n">
        <v>6</v>
      </c>
      <c r="G8" s="9" t="n">
        <v>46.05</v>
      </c>
      <c r="H8" s="9"/>
      <c r="I8" s="9"/>
      <c r="J8" s="9"/>
      <c r="K8" s="9"/>
      <c r="L8" s="9"/>
      <c r="M8" s="9" t="n">
        <v>11.49</v>
      </c>
      <c r="N8" s="20"/>
    </row>
    <row r="9" customFormat="false" ht="17.35" hidden="false" customHeight="false" outlineLevel="0" collapsed="false">
      <c r="A9" s="4" t="s">
        <v>21</v>
      </c>
      <c r="B9" s="11" t="s">
        <v>22</v>
      </c>
      <c r="C9" s="9" t="n">
        <v>200</v>
      </c>
      <c r="D9" s="9" t="n">
        <v>56</v>
      </c>
      <c r="E9" s="9" t="n">
        <v>0.2</v>
      </c>
      <c r="F9" s="9"/>
      <c r="G9" s="9" t="n">
        <v>15</v>
      </c>
      <c r="H9" s="9"/>
      <c r="I9" s="9"/>
      <c r="J9" s="9"/>
      <c r="K9" s="9"/>
      <c r="L9" s="9"/>
      <c r="M9" s="9" t="n">
        <v>3.52</v>
      </c>
      <c r="N9" s="20"/>
    </row>
    <row r="10" customFormat="false" ht="17.35" hidden="false" customHeight="false" outlineLevel="0" collapsed="false">
      <c r="A10" s="14"/>
      <c r="B10" s="8" t="s">
        <v>23</v>
      </c>
      <c r="C10" s="9" t="n">
        <v>35</v>
      </c>
      <c r="D10" s="9" t="n">
        <v>52</v>
      </c>
      <c r="E10" s="9" t="n">
        <v>1.65</v>
      </c>
      <c r="F10" s="9" t="n">
        <v>0.275</v>
      </c>
      <c r="G10" s="9" t="n">
        <v>10.25</v>
      </c>
      <c r="H10" s="9" t="n">
        <v>0.02</v>
      </c>
      <c r="I10" s="9"/>
      <c r="J10" s="9"/>
      <c r="K10" s="9" t="n">
        <v>4.6</v>
      </c>
      <c r="L10" s="9" t="n">
        <v>17.4</v>
      </c>
      <c r="M10" s="9" t="n">
        <v>2.76</v>
      </c>
    </row>
    <row r="11" customFormat="false" ht="17.35" hidden="false" customHeight="false" outlineLevel="0" collapsed="false">
      <c r="A11" s="14"/>
      <c r="B11" s="12" t="s">
        <v>24</v>
      </c>
      <c r="C11" s="9" t="n">
        <f aca="false">SUM(C6:C10)</f>
        <v>500</v>
      </c>
      <c r="D11" s="9" t="n">
        <f aca="false">SUM(D6:D10)</f>
        <v>580.4</v>
      </c>
      <c r="E11" s="9" t="n">
        <f aca="false">SUM(E6:E10)</f>
        <v>33.37</v>
      </c>
      <c r="F11" s="9" t="n">
        <f aca="false">SUM(F6:F10)</f>
        <v>19.945</v>
      </c>
      <c r="G11" s="9" t="n">
        <f aca="false">SUM(G6:G10)</f>
        <v>77.22</v>
      </c>
      <c r="H11" s="9" t="n">
        <f aca="false">SUM(H7:H10)</f>
        <v>0.02</v>
      </c>
      <c r="I11" s="9" t="n">
        <f aca="false">SUM(I7:I10)</f>
        <v>0</v>
      </c>
      <c r="J11" s="9" t="n">
        <f aca="false">SUM(J7:J10)</f>
        <v>0</v>
      </c>
      <c r="K11" s="9" t="n">
        <f aca="false">SUM(K7:K10)</f>
        <v>4.6</v>
      </c>
      <c r="L11" s="9" t="n">
        <f aca="false">SUM(L7:L10)</f>
        <v>17.4</v>
      </c>
      <c r="M11" s="10" t="n">
        <f aca="false">SUM(M6:M10)</f>
        <v>74.17</v>
      </c>
    </row>
    <row r="12" customFormat="false" ht="17.35" hidden="false" customHeight="true" outlineLevel="0" collapsed="false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customFormat="false" ht="40.5" hidden="false" customHeight="true" outlineLevel="0" collapsed="false">
      <c r="A13" s="4" t="s">
        <v>42</v>
      </c>
      <c r="B13" s="11" t="s">
        <v>43</v>
      </c>
      <c r="C13" s="9" t="n">
        <f aca="false">200+12.5+5</f>
        <v>217.5</v>
      </c>
      <c r="D13" s="9" t="n">
        <v>137</v>
      </c>
      <c r="E13" s="9" t="n">
        <v>7</v>
      </c>
      <c r="F13" s="9" t="n">
        <v>8</v>
      </c>
      <c r="G13" s="9" t="n">
        <v>18</v>
      </c>
      <c r="H13" s="9"/>
      <c r="I13" s="9"/>
      <c r="J13" s="9"/>
      <c r="K13" s="9"/>
      <c r="L13" s="9"/>
      <c r="M13" s="10" t="n">
        <f aca="false">6.44+6.91+1.9</f>
        <v>15.25</v>
      </c>
    </row>
    <row r="14" customFormat="false" ht="17.35" hidden="false" customHeight="false" outlineLevel="0" collapsed="false">
      <c r="A14" s="4" t="s">
        <v>44</v>
      </c>
      <c r="B14" s="11" t="s">
        <v>45</v>
      </c>
      <c r="C14" s="9" t="n">
        <v>150</v>
      </c>
      <c r="D14" s="9" t="n">
        <v>246.17</v>
      </c>
      <c r="E14" s="9" t="n">
        <v>11.8</v>
      </c>
      <c r="F14" s="9" t="n">
        <v>15.42</v>
      </c>
      <c r="G14" s="9" t="n">
        <v>14.2</v>
      </c>
      <c r="H14" s="14"/>
      <c r="I14" s="14"/>
      <c r="J14" s="14"/>
      <c r="K14" s="14"/>
      <c r="L14" s="14"/>
      <c r="M14" s="21" t="n">
        <v>36.83</v>
      </c>
    </row>
    <row r="15" customFormat="false" ht="17.35" hidden="false" customHeight="false" outlineLevel="0" collapsed="false">
      <c r="A15" s="4" t="s">
        <v>46</v>
      </c>
      <c r="B15" s="11" t="s">
        <v>47</v>
      </c>
      <c r="C15" s="22" t="n">
        <v>200</v>
      </c>
      <c r="D15" s="22" t="n">
        <v>92</v>
      </c>
      <c r="E15" s="22" t="n">
        <v>0.3</v>
      </c>
      <c r="F15" s="22"/>
      <c r="G15" s="22" t="n">
        <v>24</v>
      </c>
      <c r="H15" s="22"/>
      <c r="I15" s="22"/>
      <c r="J15" s="22"/>
      <c r="K15" s="22"/>
      <c r="L15" s="9"/>
      <c r="M15" s="10" t="n">
        <v>7.09</v>
      </c>
    </row>
    <row r="16" customFormat="false" ht="17.35" hidden="false" customHeight="false" outlineLevel="0" collapsed="false">
      <c r="A16" s="16"/>
      <c r="B16" s="8" t="s">
        <v>32</v>
      </c>
      <c r="C16" s="9" t="n">
        <v>40</v>
      </c>
      <c r="D16" s="9" t="n">
        <v>82.4</v>
      </c>
      <c r="E16" s="9" t="n">
        <v>2.44</v>
      </c>
      <c r="F16" s="9" t="n">
        <v>0.48</v>
      </c>
      <c r="G16" s="9" t="n">
        <v>16.4</v>
      </c>
      <c r="H16" s="9" t="n">
        <v>0.08</v>
      </c>
      <c r="I16" s="9"/>
      <c r="J16" s="9"/>
      <c r="K16" s="9" t="n">
        <v>15.6</v>
      </c>
      <c r="L16" s="9" t="n">
        <v>49.8</v>
      </c>
      <c r="M16" s="10" t="n">
        <v>3.03</v>
      </c>
    </row>
    <row r="17" customFormat="false" ht="17.35" hidden="false" customHeight="false" outlineLevel="0" collapsed="false">
      <c r="A17" s="14"/>
      <c r="B17" s="8" t="s">
        <v>48</v>
      </c>
      <c r="C17" s="9" t="n">
        <v>100</v>
      </c>
      <c r="D17" s="9" t="n">
        <v>70</v>
      </c>
      <c r="E17" s="9" t="n">
        <v>3.22</v>
      </c>
      <c r="F17" s="9" t="n">
        <v>1</v>
      </c>
      <c r="G17" s="9" t="n">
        <v>42</v>
      </c>
      <c r="H17" s="9" t="n">
        <v>0.02</v>
      </c>
      <c r="I17" s="9" t="n">
        <v>26</v>
      </c>
      <c r="J17" s="9" t="n">
        <v>0.06</v>
      </c>
      <c r="K17" s="9" t="n">
        <v>32</v>
      </c>
      <c r="L17" s="9" t="n">
        <v>22</v>
      </c>
      <c r="M17" s="10" t="n">
        <v>11.97</v>
      </c>
    </row>
    <row r="18" customFormat="false" ht="17.35" hidden="false" customHeight="false" outlineLevel="0" collapsed="false">
      <c r="A18" s="16"/>
      <c r="B18" s="12" t="s">
        <v>24</v>
      </c>
      <c r="C18" s="9" t="n">
        <f aca="false">SUM(C13:C17)</f>
        <v>707.5</v>
      </c>
      <c r="D18" s="9" t="n">
        <f aca="false">SUM(D13:D17)</f>
        <v>627.57</v>
      </c>
      <c r="E18" s="9" t="n">
        <f aca="false">SUM(E13:E17)</f>
        <v>24.76</v>
      </c>
      <c r="F18" s="9" t="n">
        <f aca="false">SUM(F13:F17)</f>
        <v>24.9</v>
      </c>
      <c r="G18" s="9" t="n">
        <f aca="false">SUM(G13:G17)</f>
        <v>114.6</v>
      </c>
      <c r="H18" s="9" t="n">
        <f aca="false">SUM(H13:H17)</f>
        <v>0.1</v>
      </c>
      <c r="I18" s="9" t="n">
        <f aca="false">SUM(I13:I17)</f>
        <v>26</v>
      </c>
      <c r="J18" s="9" t="n">
        <f aca="false">SUM(J13:J17)</f>
        <v>0.06</v>
      </c>
      <c r="K18" s="9" t="n">
        <f aca="false">SUM(K13:K17)</f>
        <v>47.6</v>
      </c>
      <c r="L18" s="9" t="n">
        <f aca="false">SUM(L13:L17)</f>
        <v>71.8</v>
      </c>
      <c r="M18" s="9" t="n">
        <f aca="false">SUM(M13:M17)</f>
        <v>74.17</v>
      </c>
    </row>
    <row r="19" customFormat="false" ht="17.35" hidden="false" customHeight="false" outlineLevel="0" collapsed="false">
      <c r="A19" s="16"/>
      <c r="B19" s="17" t="s">
        <v>33</v>
      </c>
      <c r="C19" s="9" t="n">
        <f aca="false">C11+C18</f>
        <v>1207.5</v>
      </c>
      <c r="D19" s="9" t="n">
        <f aca="false">D11+D18</f>
        <v>1207.97</v>
      </c>
      <c r="E19" s="9" t="n">
        <f aca="false">E11+E18</f>
        <v>58.13</v>
      </c>
      <c r="F19" s="9" t="n">
        <f aca="false">F11+F18</f>
        <v>44.845</v>
      </c>
      <c r="G19" s="9" t="n">
        <f aca="false">G11+G18</f>
        <v>191.82</v>
      </c>
      <c r="H19" s="9" t="n">
        <f aca="false">H11+H18</f>
        <v>0.12</v>
      </c>
      <c r="I19" s="9" t="n">
        <f aca="false">I11+I18</f>
        <v>26</v>
      </c>
      <c r="J19" s="9" t="n">
        <f aca="false">J11+J18</f>
        <v>0.06</v>
      </c>
      <c r="K19" s="9" t="n">
        <f aca="false">K11+K18</f>
        <v>52.2</v>
      </c>
      <c r="L19" s="9" t="n">
        <f aca="false">L11+L18</f>
        <v>89.2</v>
      </c>
      <c r="M19" s="9" t="n">
        <f aca="false">M11+M18</f>
        <v>148.34</v>
      </c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B17" activeCellId="0" sqref="B1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46.71"/>
    <col collapsed="false" customWidth="true" hidden="false" outlineLevel="0" max="7" min="3" style="1" width="13.15"/>
    <col collapsed="false" customWidth="true" hidden="true" outlineLevel="0" max="12" min="8" style="1" width="13.15"/>
    <col collapsed="false" customWidth="true" hidden="false" outlineLevel="0" max="13" min="13" style="1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false" outlineLevel="0" collapsed="false"/>
    <row r="4" customFormat="false" ht="32.2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36" hidden="false" customHeight="true" outlineLevel="0" collapsed="false">
      <c r="A6" s="4" t="s">
        <v>51</v>
      </c>
      <c r="B6" s="11" t="s">
        <v>52</v>
      </c>
      <c r="C6" s="9" t="n">
        <f aca="false">100+15</f>
        <v>115</v>
      </c>
      <c r="D6" s="9" t="n">
        <v>255</v>
      </c>
      <c r="E6" s="9" t="n">
        <v>15</v>
      </c>
      <c r="F6" s="9" t="n">
        <v>12</v>
      </c>
      <c r="G6" s="9" t="n">
        <v>40</v>
      </c>
      <c r="H6" s="9"/>
      <c r="I6" s="9"/>
      <c r="J6" s="9"/>
      <c r="K6" s="9"/>
      <c r="L6" s="9"/>
      <c r="M6" s="9" t="n">
        <f aca="false">47.53+6.24</f>
        <v>53.77</v>
      </c>
    </row>
    <row r="7" customFormat="false" ht="17.35" hidden="false" customHeight="false" outlineLevel="0" collapsed="false">
      <c r="A7" s="4" t="s">
        <v>21</v>
      </c>
      <c r="B7" s="11" t="s">
        <v>22</v>
      </c>
      <c r="C7" s="9" t="n">
        <v>200</v>
      </c>
      <c r="D7" s="9" t="n">
        <v>56</v>
      </c>
      <c r="E7" s="9" t="n">
        <v>0.2</v>
      </c>
      <c r="F7" s="9"/>
      <c r="G7" s="9" t="n">
        <v>15</v>
      </c>
      <c r="H7" s="9"/>
      <c r="I7" s="9"/>
      <c r="J7" s="9"/>
      <c r="K7" s="9"/>
      <c r="L7" s="9"/>
      <c r="M7" s="9" t="n">
        <v>3.52</v>
      </c>
    </row>
    <row r="8" customFormat="false" ht="17.35" hidden="false" customHeight="false" outlineLevel="0" collapsed="false">
      <c r="A8" s="14"/>
      <c r="B8" s="8" t="s">
        <v>23</v>
      </c>
      <c r="C8" s="9" t="n">
        <v>35</v>
      </c>
      <c r="D8" s="9" t="n">
        <v>52</v>
      </c>
      <c r="E8" s="9" t="n">
        <v>1.65</v>
      </c>
      <c r="F8" s="9" t="n">
        <v>0.275</v>
      </c>
      <c r="G8" s="9" t="n">
        <v>10.25</v>
      </c>
      <c r="H8" s="9" t="n">
        <v>0.02</v>
      </c>
      <c r="I8" s="9"/>
      <c r="J8" s="9"/>
      <c r="K8" s="9" t="n">
        <v>4.6</v>
      </c>
      <c r="L8" s="9" t="n">
        <v>17.4</v>
      </c>
      <c r="M8" s="9" t="n">
        <v>2.56</v>
      </c>
    </row>
    <row r="9" customFormat="false" ht="17.35" hidden="false" customHeight="false" outlineLevel="0" collapsed="false">
      <c r="A9" s="14"/>
      <c r="B9" s="8" t="s">
        <v>48</v>
      </c>
      <c r="C9" s="9" t="n">
        <v>150</v>
      </c>
      <c r="D9" s="9" t="n">
        <v>70</v>
      </c>
      <c r="E9" s="9" t="n">
        <v>3.22</v>
      </c>
      <c r="F9" s="9" t="n">
        <v>1</v>
      </c>
      <c r="G9" s="9" t="n">
        <v>42</v>
      </c>
      <c r="H9" s="9" t="n">
        <v>0.02</v>
      </c>
      <c r="I9" s="9" t="n">
        <v>26</v>
      </c>
      <c r="J9" s="9" t="n">
        <v>0.06</v>
      </c>
      <c r="K9" s="9" t="n">
        <v>32</v>
      </c>
      <c r="L9" s="9" t="n">
        <v>22</v>
      </c>
      <c r="M9" s="10" t="n">
        <v>14.32</v>
      </c>
    </row>
    <row r="10" customFormat="false" ht="17.35" hidden="false" customHeight="false" outlineLevel="0" collapsed="false">
      <c r="A10" s="14"/>
      <c r="B10" s="12" t="s">
        <v>24</v>
      </c>
      <c r="C10" s="9" t="n">
        <f aca="false">SUM(C6:C9)</f>
        <v>500</v>
      </c>
      <c r="D10" s="9" t="n">
        <f aca="false">SUM(D6:D9)</f>
        <v>433</v>
      </c>
      <c r="E10" s="9" t="n">
        <f aca="false">SUM(E6:E9)</f>
        <v>20.07</v>
      </c>
      <c r="F10" s="9" t="n">
        <f aca="false">SUM(F6:F9)</f>
        <v>13.275</v>
      </c>
      <c r="G10" s="9" t="n">
        <f aca="false">SUM(G6:G9)</f>
        <v>107.25</v>
      </c>
      <c r="H10" s="9" t="n">
        <f aca="false">SUM(H6:H9)</f>
        <v>0.04</v>
      </c>
      <c r="I10" s="9" t="n">
        <f aca="false">SUM(I6:I9)</f>
        <v>26</v>
      </c>
      <c r="J10" s="9" t="n">
        <f aca="false">SUM(J6:J9)</f>
        <v>0.06</v>
      </c>
      <c r="K10" s="9" t="n">
        <f aca="false">SUM(K6:K9)</f>
        <v>36.6</v>
      </c>
      <c r="L10" s="9" t="n">
        <f aca="false">SUM(L6:L9)</f>
        <v>39.4</v>
      </c>
      <c r="M10" s="9" t="n">
        <f aca="false">SUM(M6:M9)</f>
        <v>74.17</v>
      </c>
    </row>
    <row r="11" customFormat="false" ht="17.35" hidden="false" customHeight="false" outlineLevel="0" collapsed="false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customFormat="false" ht="23.1" hidden="false" customHeight="true" outlineLevel="0" collapsed="false">
      <c r="A12" s="4" t="s">
        <v>53</v>
      </c>
      <c r="B12" s="23" t="s">
        <v>54</v>
      </c>
      <c r="C12" s="9" t="n">
        <v>250</v>
      </c>
      <c r="D12" s="9" t="n">
        <v>102</v>
      </c>
      <c r="E12" s="9" t="n">
        <v>6</v>
      </c>
      <c r="F12" s="9" t="n">
        <v>5</v>
      </c>
      <c r="G12" s="9" t="n">
        <v>14</v>
      </c>
      <c r="H12" s="9"/>
      <c r="I12" s="9"/>
      <c r="J12" s="9"/>
      <c r="K12" s="9"/>
      <c r="L12" s="9"/>
      <c r="M12" s="9" t="n">
        <v>6.67</v>
      </c>
    </row>
    <row r="13" customFormat="false" ht="19.5" hidden="false" customHeight="true" outlineLevel="0" collapsed="false">
      <c r="A13" s="4" t="s">
        <v>55</v>
      </c>
      <c r="B13" s="11" t="s">
        <v>56</v>
      </c>
      <c r="C13" s="9" t="n">
        <v>50</v>
      </c>
      <c r="D13" s="9" t="n">
        <v>147</v>
      </c>
      <c r="E13" s="9" t="n">
        <v>9</v>
      </c>
      <c r="F13" s="9" t="n">
        <v>10</v>
      </c>
      <c r="G13" s="9" t="n">
        <v>10</v>
      </c>
      <c r="H13" s="9"/>
      <c r="I13" s="9"/>
      <c r="J13" s="9"/>
      <c r="K13" s="9"/>
      <c r="L13" s="9"/>
      <c r="M13" s="9" t="n">
        <v>34.32</v>
      </c>
    </row>
    <row r="14" customFormat="false" ht="18" hidden="false" customHeight="true" outlineLevel="0" collapsed="false">
      <c r="A14" s="4" t="s">
        <v>57</v>
      </c>
      <c r="B14" s="8" t="s">
        <v>58</v>
      </c>
      <c r="C14" s="9" t="n">
        <v>150</v>
      </c>
      <c r="D14" s="9" t="n">
        <v>209</v>
      </c>
      <c r="E14" s="9" t="n">
        <v>3.65</v>
      </c>
      <c r="F14" s="9" t="n">
        <v>5.37</v>
      </c>
      <c r="G14" s="9" t="n">
        <v>36.6</v>
      </c>
      <c r="H14" s="9"/>
      <c r="I14" s="9"/>
      <c r="J14" s="9"/>
      <c r="K14" s="9"/>
      <c r="L14" s="9"/>
      <c r="M14" s="9" t="n">
        <v>15.18</v>
      </c>
    </row>
    <row r="15" customFormat="false" ht="17.35" hidden="false" customHeight="false" outlineLevel="0" collapsed="false">
      <c r="A15" s="4" t="s">
        <v>59</v>
      </c>
      <c r="B15" s="11" t="s">
        <v>60</v>
      </c>
      <c r="C15" s="22" t="n">
        <v>200</v>
      </c>
      <c r="D15" s="22" t="n">
        <v>92</v>
      </c>
      <c r="E15" s="22" t="n">
        <v>0.3</v>
      </c>
      <c r="F15" s="22"/>
      <c r="G15" s="22" t="n">
        <v>24</v>
      </c>
      <c r="H15" s="22"/>
      <c r="I15" s="22"/>
      <c r="J15" s="22"/>
      <c r="K15" s="22"/>
      <c r="L15" s="9"/>
      <c r="M15" s="9" t="n">
        <v>6.85</v>
      </c>
    </row>
    <row r="16" customFormat="false" ht="17.35" hidden="false" customHeight="false" outlineLevel="0" collapsed="false">
      <c r="A16" s="16"/>
      <c r="B16" s="8" t="s">
        <v>32</v>
      </c>
      <c r="C16" s="9" t="n">
        <v>40</v>
      </c>
      <c r="D16" s="9" t="n">
        <v>82.4</v>
      </c>
      <c r="E16" s="9" t="n">
        <v>2.44</v>
      </c>
      <c r="F16" s="9" t="n">
        <v>0.48</v>
      </c>
      <c r="G16" s="9" t="n">
        <v>16.4</v>
      </c>
      <c r="H16" s="9" t="n">
        <v>0.08</v>
      </c>
      <c r="I16" s="9"/>
      <c r="J16" s="9"/>
      <c r="K16" s="9" t="n">
        <v>15.6</v>
      </c>
      <c r="L16" s="9" t="n">
        <v>49.8</v>
      </c>
      <c r="M16" s="10" t="n">
        <v>3.03</v>
      </c>
    </row>
    <row r="17" customFormat="false" ht="17.35" hidden="false" customHeight="false" outlineLevel="0" collapsed="false">
      <c r="A17" s="14"/>
      <c r="B17" s="8" t="s">
        <v>61</v>
      </c>
      <c r="C17" s="9" t="n">
        <v>30</v>
      </c>
      <c r="D17" s="9" t="n">
        <v>35.2</v>
      </c>
      <c r="E17" s="9" t="n">
        <v>0.3</v>
      </c>
      <c r="F17" s="9" t="n">
        <v>0.3</v>
      </c>
      <c r="G17" s="9" t="n">
        <v>0.23</v>
      </c>
      <c r="H17" s="9"/>
      <c r="I17" s="9"/>
      <c r="J17" s="9"/>
      <c r="K17" s="9"/>
      <c r="L17" s="9"/>
      <c r="M17" s="9" t="n">
        <v>8.12</v>
      </c>
      <c r="XFC17" s="0"/>
      <c r="XFD17" s="0"/>
    </row>
    <row r="18" customFormat="false" ht="17.35" hidden="false" customHeight="false" outlineLevel="0" collapsed="false">
      <c r="A18" s="16"/>
      <c r="B18" s="12" t="s">
        <v>24</v>
      </c>
      <c r="C18" s="9" t="n">
        <f aca="false">SUM(C12:C17)</f>
        <v>720</v>
      </c>
      <c r="D18" s="9" t="n">
        <f aca="false">SUM(D12:D17)</f>
        <v>667.6</v>
      </c>
      <c r="E18" s="9" t="n">
        <f aca="false">SUM(E12:E17)</f>
        <v>21.69</v>
      </c>
      <c r="F18" s="9" t="n">
        <f aca="false">SUM(F12:F17)</f>
        <v>21.15</v>
      </c>
      <c r="G18" s="9" t="n">
        <f aca="false">SUM(G12:G17)</f>
        <v>101.23</v>
      </c>
      <c r="H18" s="9" t="n">
        <f aca="false">SUM(H12:H16)</f>
        <v>0.08</v>
      </c>
      <c r="I18" s="9" t="n">
        <f aca="false">SUM(I12:I16)</f>
        <v>0</v>
      </c>
      <c r="J18" s="9" t="n">
        <f aca="false">SUM(J12:J16)</f>
        <v>0</v>
      </c>
      <c r="K18" s="9" t="n">
        <f aca="false">SUM(K12:K16)</f>
        <v>15.6</v>
      </c>
      <c r="L18" s="9" t="n">
        <f aca="false">SUM(L12:L16)</f>
        <v>49.8</v>
      </c>
      <c r="M18" s="9" t="n">
        <f aca="false">SUM(M12:M17)</f>
        <v>74.17</v>
      </c>
    </row>
    <row r="19" customFormat="false" ht="17.35" hidden="false" customHeight="false" outlineLevel="0" collapsed="false">
      <c r="A19" s="16"/>
      <c r="B19" s="17" t="s">
        <v>33</v>
      </c>
      <c r="C19" s="9" t="n">
        <f aca="false">C10+C18</f>
        <v>1220</v>
      </c>
      <c r="D19" s="9" t="n">
        <f aca="false">D10+D18</f>
        <v>1100.6</v>
      </c>
      <c r="E19" s="9" t="n">
        <f aca="false">E10+E18</f>
        <v>41.76</v>
      </c>
      <c r="F19" s="9" t="n">
        <f aca="false">F10+F18</f>
        <v>34.425</v>
      </c>
      <c r="G19" s="9" t="n">
        <f aca="false">G10+G18</f>
        <v>208.48</v>
      </c>
      <c r="H19" s="9" t="n">
        <f aca="false">H10+H18</f>
        <v>0.12</v>
      </c>
      <c r="I19" s="9" t="n">
        <f aca="false">I10+I18</f>
        <v>26</v>
      </c>
      <c r="J19" s="9" t="n">
        <f aca="false">J10+J18</f>
        <v>0.06</v>
      </c>
      <c r="K19" s="9" t="n">
        <f aca="false">K10+K18</f>
        <v>52.2</v>
      </c>
      <c r="L19" s="9" t="n">
        <f aca="false">L10+L18</f>
        <v>89.2</v>
      </c>
      <c r="M19" s="9" t="n">
        <f aca="false">M10+M18</f>
        <v>148.34</v>
      </c>
    </row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1:M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46.29"/>
    <col collapsed="false" customWidth="true" hidden="false" outlineLevel="0" max="7" min="3" style="1" width="14.42"/>
    <col collapsed="false" customWidth="true" hidden="true" outlineLevel="0" max="12" min="8" style="1" width="14.42"/>
    <col collapsed="false" customWidth="true" hidden="false" outlineLevel="0" max="13" min="13" style="1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7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17.35" hidden="false" customHeight="false" outlineLevel="0" collapsed="false">
      <c r="A6" s="5" t="s">
        <v>64</v>
      </c>
      <c r="B6" s="8" t="s">
        <v>65</v>
      </c>
      <c r="C6" s="9" t="n">
        <v>50</v>
      </c>
      <c r="D6" s="9" t="n">
        <v>138</v>
      </c>
      <c r="E6" s="9" t="n">
        <v>10</v>
      </c>
      <c r="F6" s="9" t="n">
        <v>5.47</v>
      </c>
      <c r="G6" s="9" t="n">
        <v>7.73</v>
      </c>
      <c r="H6" s="9"/>
      <c r="I6" s="9"/>
      <c r="J6" s="9"/>
      <c r="K6" s="9"/>
      <c r="L6" s="9"/>
      <c r="M6" s="9" t="n">
        <v>28.39</v>
      </c>
    </row>
    <row r="7" customFormat="false" ht="17.35" hidden="false" customHeight="false" outlineLevel="0" collapsed="false">
      <c r="A7" s="4" t="s">
        <v>30</v>
      </c>
      <c r="B7" s="11" t="s">
        <v>31</v>
      </c>
      <c r="C7" s="9" t="n">
        <v>150</v>
      </c>
      <c r="D7" s="9" t="n">
        <v>112</v>
      </c>
      <c r="E7" s="9" t="n">
        <v>3.67</v>
      </c>
      <c r="F7" s="9" t="n">
        <v>3</v>
      </c>
      <c r="G7" s="9" t="n">
        <v>17.6</v>
      </c>
      <c r="H7" s="9"/>
      <c r="I7" s="9"/>
      <c r="J7" s="9"/>
      <c r="K7" s="9"/>
      <c r="L7" s="9"/>
      <c r="M7" s="9" t="n">
        <v>13.85</v>
      </c>
    </row>
    <row r="8" customFormat="false" ht="17.35" hidden="false" customHeight="false" outlineLevel="0" collapsed="false">
      <c r="A8" s="4" t="s">
        <v>66</v>
      </c>
      <c r="B8" s="11" t="s">
        <v>67</v>
      </c>
      <c r="C8" s="9" t="n">
        <v>200</v>
      </c>
      <c r="D8" s="9" t="n">
        <v>142.5</v>
      </c>
      <c r="E8" s="9" t="n">
        <v>3.95</v>
      </c>
      <c r="F8" s="9" t="n">
        <v>3.6</v>
      </c>
      <c r="G8" s="9" t="n">
        <v>25.35</v>
      </c>
      <c r="H8" s="9"/>
      <c r="I8" s="9"/>
      <c r="J8" s="9"/>
      <c r="K8" s="9"/>
      <c r="L8" s="9"/>
      <c r="M8" s="9" t="n">
        <v>17.06</v>
      </c>
    </row>
    <row r="9" customFormat="false" ht="17.35" hidden="false" customHeight="false" outlineLevel="0" collapsed="false">
      <c r="A9" s="14"/>
      <c r="B9" s="8" t="s">
        <v>23</v>
      </c>
      <c r="C9" s="9" t="n">
        <v>20</v>
      </c>
      <c r="D9" s="9" t="n">
        <v>52</v>
      </c>
      <c r="E9" s="9" t="n">
        <v>1.65</v>
      </c>
      <c r="F9" s="9" t="n">
        <v>0.275</v>
      </c>
      <c r="G9" s="9" t="n">
        <v>0.23</v>
      </c>
      <c r="H9" s="9"/>
      <c r="I9" s="9"/>
      <c r="J9" s="9"/>
      <c r="K9" s="9"/>
      <c r="L9" s="9"/>
      <c r="M9" s="9" t="n">
        <v>2.56</v>
      </c>
    </row>
    <row r="10" customFormat="false" ht="17.35" hidden="false" customHeight="false" outlineLevel="0" collapsed="false">
      <c r="A10" s="14"/>
      <c r="B10" s="8" t="s">
        <v>48</v>
      </c>
      <c r="C10" s="9" t="n">
        <v>100</v>
      </c>
      <c r="D10" s="9" t="n">
        <v>70</v>
      </c>
      <c r="E10" s="9" t="n">
        <v>3.22</v>
      </c>
      <c r="F10" s="9" t="n">
        <v>1</v>
      </c>
      <c r="G10" s="9" t="n">
        <v>42</v>
      </c>
      <c r="H10" s="9" t="n">
        <v>0.02</v>
      </c>
      <c r="I10" s="9" t="n">
        <v>26</v>
      </c>
      <c r="J10" s="9" t="n">
        <v>0.06</v>
      </c>
      <c r="K10" s="9" t="n">
        <v>32</v>
      </c>
      <c r="L10" s="9" t="n">
        <v>22</v>
      </c>
      <c r="M10" s="9" t="n">
        <v>12.31</v>
      </c>
    </row>
    <row r="11" customFormat="false" ht="17.35" hidden="false" customHeight="false" outlineLevel="0" collapsed="false">
      <c r="A11" s="14"/>
      <c r="B11" s="12" t="s">
        <v>24</v>
      </c>
      <c r="C11" s="9" t="n">
        <f aca="false">SUM(C6:C10)</f>
        <v>520</v>
      </c>
      <c r="D11" s="9" t="n">
        <f aca="false">SUM(D6:D10)</f>
        <v>514.5</v>
      </c>
      <c r="E11" s="9" t="n">
        <f aca="false">SUM(E6:E10)</f>
        <v>22.49</v>
      </c>
      <c r="F11" s="9" t="n">
        <f aca="false">SUM(F6:F10)</f>
        <v>13.345</v>
      </c>
      <c r="G11" s="9" t="n">
        <f aca="false">SUM(G6:G10)</f>
        <v>92.91</v>
      </c>
      <c r="H11" s="9" t="n">
        <f aca="false">SUM(H6:H10)</f>
        <v>0.02</v>
      </c>
      <c r="I11" s="9" t="n">
        <f aca="false">SUM(I6:I10)</f>
        <v>26</v>
      </c>
      <c r="J11" s="9" t="n">
        <f aca="false">SUM(J6:J10)</f>
        <v>0.06</v>
      </c>
      <c r="K11" s="9" t="n">
        <f aca="false">SUM(K6:K10)</f>
        <v>32</v>
      </c>
      <c r="L11" s="9" t="n">
        <f aca="false">SUM(L6:L10)</f>
        <v>22</v>
      </c>
      <c r="M11" s="9" t="n">
        <f aca="false">SUM(M6:M10)</f>
        <v>74.17</v>
      </c>
    </row>
    <row r="12" customFormat="false" ht="17.35" hidden="false" customHeight="false" outlineLevel="0" collapsed="false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customFormat="false" ht="40.5" hidden="false" customHeight="true" outlineLevel="0" collapsed="false">
      <c r="A13" s="4" t="s">
        <v>36</v>
      </c>
      <c r="B13" s="11" t="s">
        <v>68</v>
      </c>
      <c r="C13" s="9" t="n">
        <v>10</v>
      </c>
      <c r="D13" s="9" t="n">
        <v>9</v>
      </c>
      <c r="E13" s="9" t="n">
        <v>0.27</v>
      </c>
      <c r="F13" s="9"/>
      <c r="G13" s="9" t="n">
        <v>0.84</v>
      </c>
      <c r="H13" s="9" t="n">
        <v>0.035</v>
      </c>
      <c r="I13" s="9" t="n">
        <v>6.5</v>
      </c>
      <c r="J13" s="9" t="n">
        <v>0.05</v>
      </c>
      <c r="K13" s="9" t="n">
        <v>7</v>
      </c>
      <c r="L13" s="9" t="n">
        <v>17.5</v>
      </c>
      <c r="M13" s="9" t="n">
        <v>2.06</v>
      </c>
    </row>
    <row r="14" customFormat="false" ht="47.75" hidden="false" customHeight="true" outlineLevel="0" collapsed="false">
      <c r="A14" s="4" t="s">
        <v>69</v>
      </c>
      <c r="B14" s="11" t="s">
        <v>70</v>
      </c>
      <c r="C14" s="9" t="n">
        <f aca="false">200+12.5+5</f>
        <v>217.5</v>
      </c>
      <c r="D14" s="9" t="n">
        <v>170</v>
      </c>
      <c r="E14" s="9" t="n">
        <v>11</v>
      </c>
      <c r="F14" s="9" t="n">
        <v>4</v>
      </c>
      <c r="G14" s="9" t="n">
        <v>30</v>
      </c>
      <c r="H14" s="9"/>
      <c r="I14" s="9"/>
      <c r="J14" s="9"/>
      <c r="K14" s="9"/>
      <c r="L14" s="9"/>
      <c r="M14" s="9" t="n">
        <f aca="false">3.9+6.91+1.9</f>
        <v>12.71</v>
      </c>
    </row>
    <row r="15" customFormat="false" ht="19.5" hidden="false" customHeight="true" outlineLevel="0" collapsed="false">
      <c r="A15" s="24" t="s">
        <v>71</v>
      </c>
      <c r="B15" s="11" t="s">
        <v>72</v>
      </c>
      <c r="C15" s="9" t="n">
        <v>50</v>
      </c>
      <c r="D15" s="9" t="n">
        <v>131</v>
      </c>
      <c r="E15" s="9" t="n">
        <v>9</v>
      </c>
      <c r="F15" s="9" t="n">
        <v>11.3</v>
      </c>
      <c r="G15" s="9" t="n">
        <v>10</v>
      </c>
      <c r="H15" s="9"/>
      <c r="I15" s="9"/>
      <c r="J15" s="9"/>
      <c r="K15" s="9"/>
      <c r="L15" s="9"/>
      <c r="M15" s="10" t="n">
        <v>27.28</v>
      </c>
    </row>
    <row r="16" customFormat="false" ht="18" hidden="false" customHeight="true" outlineLevel="0" collapsed="false">
      <c r="A16" s="4" t="s">
        <v>40</v>
      </c>
      <c r="B16" s="11" t="s">
        <v>41</v>
      </c>
      <c r="C16" s="9" t="n">
        <v>150</v>
      </c>
      <c r="D16" s="9" t="n">
        <v>243</v>
      </c>
      <c r="E16" s="9" t="n">
        <v>6</v>
      </c>
      <c r="F16" s="9" t="n">
        <v>6</v>
      </c>
      <c r="G16" s="9" t="n">
        <v>46.05</v>
      </c>
      <c r="H16" s="9"/>
      <c r="I16" s="9"/>
      <c r="J16" s="9"/>
      <c r="K16" s="9"/>
      <c r="L16" s="9"/>
      <c r="M16" s="9" t="n">
        <v>11.49</v>
      </c>
    </row>
    <row r="17" customFormat="false" ht="17.35" hidden="false" customHeight="false" outlineLevel="0" collapsed="false">
      <c r="A17" s="4" t="s">
        <v>46</v>
      </c>
      <c r="B17" s="11" t="s">
        <v>47</v>
      </c>
      <c r="C17" s="22" t="n">
        <v>200</v>
      </c>
      <c r="D17" s="22" t="n">
        <v>92</v>
      </c>
      <c r="E17" s="22" t="n">
        <v>0.3</v>
      </c>
      <c r="F17" s="22"/>
      <c r="G17" s="22" t="n">
        <v>24</v>
      </c>
      <c r="H17" s="22"/>
      <c r="I17" s="22"/>
      <c r="J17" s="22"/>
      <c r="K17" s="22"/>
      <c r="L17" s="9"/>
      <c r="M17" s="10" t="n">
        <v>7.09</v>
      </c>
      <c r="XFC17" s="0"/>
      <c r="XFD17" s="0"/>
    </row>
    <row r="18" customFormat="false" ht="17.35" hidden="false" customHeight="false" outlineLevel="0" collapsed="false">
      <c r="A18" s="16"/>
      <c r="B18" s="8" t="s">
        <v>32</v>
      </c>
      <c r="C18" s="9" t="n">
        <v>40</v>
      </c>
      <c r="D18" s="9" t="n">
        <v>82.4</v>
      </c>
      <c r="E18" s="9" t="n">
        <v>2.44</v>
      </c>
      <c r="F18" s="9" t="n">
        <v>0.48</v>
      </c>
      <c r="G18" s="9" t="n">
        <v>16.4</v>
      </c>
      <c r="H18" s="9" t="n">
        <v>0.1</v>
      </c>
      <c r="I18" s="9"/>
      <c r="J18" s="9"/>
      <c r="K18" s="9" t="n">
        <v>21</v>
      </c>
      <c r="L18" s="9" t="n">
        <v>31.6</v>
      </c>
      <c r="M18" s="10" t="n">
        <v>3.03</v>
      </c>
    </row>
    <row r="19" customFormat="false" ht="17.35" hidden="false" customHeight="false" outlineLevel="0" collapsed="false">
      <c r="A19" s="14"/>
      <c r="B19" s="8" t="s">
        <v>61</v>
      </c>
      <c r="C19" s="9" t="n">
        <v>50</v>
      </c>
      <c r="D19" s="9" t="n">
        <v>35.2</v>
      </c>
      <c r="E19" s="9" t="n">
        <v>0.3</v>
      </c>
      <c r="F19" s="9" t="n">
        <v>0.3</v>
      </c>
      <c r="G19" s="9" t="n">
        <v>0.23</v>
      </c>
      <c r="H19" s="9"/>
      <c r="I19" s="9"/>
      <c r="J19" s="9"/>
      <c r="K19" s="9"/>
      <c r="L19" s="9"/>
      <c r="M19" s="9" t="n">
        <v>10.51</v>
      </c>
    </row>
    <row r="20" customFormat="false" ht="17.35" hidden="false" customHeight="false" outlineLevel="0" collapsed="false">
      <c r="A20" s="16"/>
      <c r="B20" s="12" t="s">
        <v>24</v>
      </c>
      <c r="C20" s="9" t="n">
        <f aca="false">SUM(C13:C19)</f>
        <v>717.5</v>
      </c>
      <c r="D20" s="9" t="n">
        <f aca="false">SUM(D13:D19)</f>
        <v>762.6</v>
      </c>
      <c r="E20" s="9" t="n">
        <f aca="false">SUM(E13:E19)</f>
        <v>29.31</v>
      </c>
      <c r="F20" s="9" t="n">
        <f aca="false">SUM(F13:F19)</f>
        <v>22.08</v>
      </c>
      <c r="G20" s="9" t="n">
        <f aca="false">SUM(G13:G19)</f>
        <v>127.52</v>
      </c>
      <c r="H20" s="9" t="n">
        <f aca="false">SUM(H13:H19)</f>
        <v>0.135</v>
      </c>
      <c r="I20" s="9" t="n">
        <f aca="false">SUM(I13:I19)</f>
        <v>6.5</v>
      </c>
      <c r="J20" s="9" t="n">
        <f aca="false">SUM(J13:J19)</f>
        <v>0.05</v>
      </c>
      <c r="K20" s="9" t="n">
        <f aca="false">SUM(K13:K19)</f>
        <v>28</v>
      </c>
      <c r="L20" s="9" t="n">
        <f aca="false">SUM(L13:L19)</f>
        <v>49.1</v>
      </c>
      <c r="M20" s="9" t="n">
        <f aca="false">SUM(M13:M19)</f>
        <v>74.17</v>
      </c>
    </row>
    <row r="21" customFormat="false" ht="17.35" hidden="false" customHeight="false" outlineLevel="0" collapsed="false">
      <c r="A21" s="16"/>
      <c r="B21" s="17" t="s">
        <v>33</v>
      </c>
      <c r="C21" s="9" t="n">
        <f aca="false">C11+C20</f>
        <v>1237.5</v>
      </c>
      <c r="D21" s="9" t="n">
        <f aca="false">D11+D20</f>
        <v>1277.1</v>
      </c>
      <c r="E21" s="9" t="n">
        <f aca="false">E11+E20</f>
        <v>51.8</v>
      </c>
      <c r="F21" s="9" t="n">
        <f aca="false">F11+F20</f>
        <v>35.425</v>
      </c>
      <c r="G21" s="9" t="n">
        <f aca="false">G11+G20</f>
        <v>220.43</v>
      </c>
      <c r="H21" s="9" t="n">
        <f aca="false">H11+H20</f>
        <v>0.155</v>
      </c>
      <c r="I21" s="9" t="n">
        <f aca="false">I11+I20</f>
        <v>32.5</v>
      </c>
      <c r="J21" s="9" t="n">
        <f aca="false">J11+J20</f>
        <v>0.11</v>
      </c>
      <c r="K21" s="9" t="n">
        <f aca="false">K11+K20</f>
        <v>60</v>
      </c>
      <c r="L21" s="9" t="n">
        <f aca="false">L11+L20</f>
        <v>71.1</v>
      </c>
      <c r="M21" s="9" t="n">
        <f aca="false">M11+M20</f>
        <v>148.34</v>
      </c>
    </row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4" activeCellId="0" sqref="A1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3.86"/>
    <col collapsed="false" customWidth="true" hidden="false" outlineLevel="0" max="2" min="2" style="1" width="47.71"/>
    <col collapsed="false" customWidth="true" hidden="false" outlineLevel="0" max="7" min="3" style="1" width="14.42"/>
    <col collapsed="false" customWidth="true" hidden="true" outlineLevel="0" max="12" min="8" style="1" width="14.42"/>
    <col collapsed="false" customWidth="true" hidden="false" outlineLevel="0" max="13" min="13" style="1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7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true" ht="36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17.35" hidden="false" customHeight="false" outlineLevel="0" collapsed="false">
      <c r="A6" s="4" t="s">
        <v>75</v>
      </c>
      <c r="B6" s="11" t="s">
        <v>76</v>
      </c>
      <c r="C6" s="9" t="n">
        <v>150</v>
      </c>
      <c r="D6" s="9" t="n">
        <v>264</v>
      </c>
      <c r="E6" s="9" t="n">
        <v>18.69</v>
      </c>
      <c r="F6" s="9" t="n">
        <v>9.13</v>
      </c>
      <c r="G6" s="9" t="n">
        <v>27.94</v>
      </c>
      <c r="H6" s="9"/>
      <c r="I6" s="9"/>
      <c r="J6" s="9"/>
      <c r="K6" s="9"/>
      <c r="L6" s="9"/>
      <c r="M6" s="10" t="n">
        <v>54.28</v>
      </c>
    </row>
    <row r="7" customFormat="false" ht="18" hidden="false" customHeight="true" outlineLevel="0" collapsed="false">
      <c r="A7" s="4" t="s">
        <v>21</v>
      </c>
      <c r="B7" s="11" t="s">
        <v>22</v>
      </c>
      <c r="C7" s="9" t="n">
        <v>200</v>
      </c>
      <c r="D7" s="9" t="n">
        <v>56</v>
      </c>
      <c r="E7" s="9" t="n">
        <v>0.2</v>
      </c>
      <c r="F7" s="9"/>
      <c r="G7" s="9" t="n">
        <v>15</v>
      </c>
      <c r="H7" s="9"/>
      <c r="I7" s="9"/>
      <c r="J7" s="9"/>
      <c r="K7" s="9"/>
      <c r="L7" s="9"/>
      <c r="M7" s="9" t="n">
        <v>3.52</v>
      </c>
    </row>
    <row r="8" customFormat="false" ht="17.35" hidden="false" customHeight="false" outlineLevel="0" collapsed="false">
      <c r="A8" s="4"/>
      <c r="B8" s="8" t="s">
        <v>32</v>
      </c>
      <c r="C8" s="9" t="n">
        <v>30</v>
      </c>
      <c r="D8" s="9" t="n">
        <v>82.4</v>
      </c>
      <c r="E8" s="9" t="n">
        <v>2.44</v>
      </c>
      <c r="F8" s="9" t="n">
        <v>0.48</v>
      </c>
      <c r="G8" s="9" t="n">
        <v>16.4</v>
      </c>
      <c r="H8" s="9" t="n">
        <v>0.1</v>
      </c>
      <c r="I8" s="9"/>
      <c r="J8" s="9"/>
      <c r="K8" s="9" t="n">
        <v>21</v>
      </c>
      <c r="L8" s="9" t="n">
        <v>31.6</v>
      </c>
      <c r="M8" s="10" t="n">
        <v>2.27</v>
      </c>
    </row>
    <row r="9" customFormat="false" ht="17.35" hidden="false" customHeight="false" outlineLevel="0" collapsed="false">
      <c r="A9" s="14"/>
      <c r="B9" s="8" t="s">
        <v>48</v>
      </c>
      <c r="C9" s="9" t="n">
        <v>120</v>
      </c>
      <c r="D9" s="9" t="n">
        <v>35</v>
      </c>
      <c r="E9" s="9" t="n">
        <v>1.61</v>
      </c>
      <c r="F9" s="9" t="n">
        <v>0.5</v>
      </c>
      <c r="G9" s="9" t="n">
        <v>21</v>
      </c>
      <c r="H9" s="9" t="n">
        <v>0.01</v>
      </c>
      <c r="I9" s="9" t="n">
        <v>13</v>
      </c>
      <c r="J9" s="9" t="n">
        <v>0.03</v>
      </c>
      <c r="K9" s="9" t="n">
        <v>16</v>
      </c>
      <c r="L9" s="9" t="n">
        <v>11</v>
      </c>
      <c r="M9" s="10" t="n">
        <v>14.1</v>
      </c>
    </row>
    <row r="10" customFormat="false" ht="17.35" hidden="false" customHeight="false" outlineLevel="0" collapsed="false">
      <c r="A10" s="14"/>
      <c r="B10" s="12" t="s">
        <v>24</v>
      </c>
      <c r="C10" s="9" t="n">
        <f aca="false">SUM(C6:C9)</f>
        <v>500</v>
      </c>
      <c r="D10" s="9" t="n">
        <f aca="false">SUM(D6:D9)</f>
        <v>437.4</v>
      </c>
      <c r="E10" s="9" t="n">
        <f aca="false">SUM(E6:E9)</f>
        <v>22.94</v>
      </c>
      <c r="F10" s="9" t="n">
        <f aca="false">SUM(F6:F9)</f>
        <v>10.11</v>
      </c>
      <c r="G10" s="9" t="n">
        <f aca="false">SUM(G6:G9)</f>
        <v>80.34</v>
      </c>
      <c r="H10" s="9" t="n">
        <f aca="false">SUM(H6:H9)</f>
        <v>0.11</v>
      </c>
      <c r="I10" s="9" t="n">
        <f aca="false">SUM(I6:I9)</f>
        <v>13</v>
      </c>
      <c r="J10" s="9" t="n">
        <f aca="false">SUM(J6:J9)</f>
        <v>0.03</v>
      </c>
      <c r="K10" s="9" t="n">
        <f aca="false">SUM(K6:K9)</f>
        <v>37</v>
      </c>
      <c r="L10" s="9" t="n">
        <f aca="false">SUM(L6:L9)</f>
        <v>42.6</v>
      </c>
      <c r="M10" s="9" t="n">
        <f aca="false">SUM(M6:M9)</f>
        <v>74.17</v>
      </c>
    </row>
    <row r="11" customFormat="false" ht="17.35" hidden="false" customHeight="false" outlineLevel="0" collapsed="false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customFormat="false" ht="49.25" hidden="false" customHeight="true" outlineLevel="0" collapsed="false">
      <c r="A12" s="4" t="s">
        <v>77</v>
      </c>
      <c r="B12" s="11" t="s">
        <v>78</v>
      </c>
      <c r="C12" s="9" t="n">
        <f aca="false">200+12.5+5</f>
        <v>217.5</v>
      </c>
      <c r="D12" s="9" t="n">
        <v>143</v>
      </c>
      <c r="E12" s="9" t="n">
        <v>8.72</v>
      </c>
      <c r="F12" s="9" t="n">
        <v>7</v>
      </c>
      <c r="G12" s="9" t="n">
        <v>34</v>
      </c>
      <c r="H12" s="9"/>
      <c r="I12" s="9"/>
      <c r="J12" s="9"/>
      <c r="K12" s="9"/>
      <c r="L12" s="9"/>
      <c r="M12" s="9" t="n">
        <f aca="false">3.94+1.9+6.91</f>
        <v>12.75</v>
      </c>
    </row>
    <row r="13" customFormat="false" ht="17.35" hidden="false" customHeight="false" outlineLevel="0" collapsed="false">
      <c r="A13" s="4" t="s">
        <v>79</v>
      </c>
      <c r="B13" s="11" t="s">
        <v>80</v>
      </c>
      <c r="C13" s="9" t="n">
        <v>75</v>
      </c>
      <c r="D13" s="9" t="n">
        <v>74</v>
      </c>
      <c r="E13" s="9" t="n">
        <v>9.35</v>
      </c>
      <c r="F13" s="9" t="n">
        <v>3.91</v>
      </c>
      <c r="G13" s="9" t="n">
        <v>0.45</v>
      </c>
      <c r="H13" s="9"/>
      <c r="I13" s="9"/>
      <c r="J13" s="9"/>
      <c r="K13" s="9"/>
      <c r="L13" s="9"/>
      <c r="M13" s="9" t="n">
        <v>25.73</v>
      </c>
    </row>
    <row r="14" customFormat="false" ht="17.35" hidden="false" customHeight="false" outlineLevel="0" collapsed="false">
      <c r="A14" s="4" t="s">
        <v>81</v>
      </c>
      <c r="B14" s="11" t="s">
        <v>82</v>
      </c>
      <c r="C14" s="9" t="n">
        <v>150</v>
      </c>
      <c r="D14" s="9" t="n">
        <v>142.73</v>
      </c>
      <c r="E14" s="9" t="n">
        <v>3</v>
      </c>
      <c r="F14" s="9" t="n">
        <v>5.4</v>
      </c>
      <c r="G14" s="9" t="n">
        <v>18</v>
      </c>
      <c r="H14" s="9"/>
      <c r="I14" s="9"/>
      <c r="J14" s="9"/>
      <c r="K14" s="9"/>
      <c r="L14" s="9"/>
      <c r="M14" s="10" t="n">
        <v>14.03</v>
      </c>
    </row>
    <row r="15" customFormat="false" ht="17.35" hidden="false" customHeight="false" outlineLevel="0" collapsed="false">
      <c r="A15" s="4" t="s">
        <v>21</v>
      </c>
      <c r="B15" s="11" t="s">
        <v>22</v>
      </c>
      <c r="C15" s="9" t="n">
        <v>200</v>
      </c>
      <c r="D15" s="9" t="n">
        <v>56</v>
      </c>
      <c r="E15" s="9" t="n">
        <v>0.2</v>
      </c>
      <c r="F15" s="9"/>
      <c r="G15" s="9" t="n">
        <v>15</v>
      </c>
      <c r="H15" s="9"/>
      <c r="I15" s="9"/>
      <c r="J15" s="9"/>
      <c r="K15" s="9"/>
      <c r="L15" s="9"/>
      <c r="M15" s="9" t="n">
        <v>3.52</v>
      </c>
    </row>
    <row r="16" customFormat="false" ht="17.35" hidden="false" customHeight="false" outlineLevel="0" collapsed="false">
      <c r="A16" s="9"/>
      <c r="B16" s="8" t="s">
        <v>32</v>
      </c>
      <c r="C16" s="9" t="n">
        <v>40</v>
      </c>
      <c r="D16" s="9" t="n">
        <v>82.4</v>
      </c>
      <c r="E16" s="9" t="n">
        <v>2.44</v>
      </c>
      <c r="F16" s="9" t="n">
        <v>0.48</v>
      </c>
      <c r="G16" s="9" t="n">
        <v>16.4</v>
      </c>
      <c r="H16" s="9" t="n">
        <v>0.1</v>
      </c>
      <c r="I16" s="9"/>
      <c r="J16" s="9"/>
      <c r="K16" s="9" t="n">
        <v>21</v>
      </c>
      <c r="L16" s="9" t="n">
        <v>31.6</v>
      </c>
      <c r="M16" s="10" t="n">
        <v>3.03</v>
      </c>
    </row>
    <row r="17" customFormat="false" ht="17.35" hidden="false" customHeight="false" outlineLevel="0" collapsed="false">
      <c r="A17" s="14"/>
      <c r="B17" s="8" t="s">
        <v>61</v>
      </c>
      <c r="C17" s="9" t="n">
        <v>50</v>
      </c>
      <c r="D17" s="9" t="n">
        <v>35.2</v>
      </c>
      <c r="E17" s="9" t="n">
        <v>0.3</v>
      </c>
      <c r="F17" s="9" t="n">
        <v>0.3</v>
      </c>
      <c r="G17" s="9" t="n">
        <v>0.23</v>
      </c>
      <c r="H17" s="9"/>
      <c r="I17" s="9"/>
      <c r="J17" s="9"/>
      <c r="K17" s="9"/>
      <c r="L17" s="9"/>
      <c r="M17" s="9" t="n">
        <f aca="false">11.67+3.44</f>
        <v>15.11</v>
      </c>
    </row>
    <row r="18" customFormat="false" ht="17.35" hidden="false" customHeight="false" outlineLevel="0" collapsed="false">
      <c r="A18" s="16"/>
      <c r="B18" s="12" t="s">
        <v>24</v>
      </c>
      <c r="C18" s="9" t="n">
        <f aca="false">SUM(C12:C17)</f>
        <v>732.5</v>
      </c>
      <c r="D18" s="9" t="n">
        <f aca="false">SUM(D12:D17)</f>
        <v>533.33</v>
      </c>
      <c r="E18" s="9" t="n">
        <f aca="false">SUM(E12:E17)</f>
        <v>24.01</v>
      </c>
      <c r="F18" s="9" t="n">
        <f aca="false">SUM(F12:F17)</f>
        <v>17.09</v>
      </c>
      <c r="G18" s="9" t="n">
        <f aca="false">SUM(G12:G17)</f>
        <v>84.08</v>
      </c>
      <c r="H18" s="9" t="n">
        <f aca="false">SUM(H12:H17)</f>
        <v>0.1</v>
      </c>
      <c r="I18" s="9" t="n">
        <f aca="false">SUM(I12:I17)</f>
        <v>0</v>
      </c>
      <c r="J18" s="9" t="n">
        <f aca="false">SUM(J12:J17)</f>
        <v>0</v>
      </c>
      <c r="K18" s="9" t="n">
        <f aca="false">SUM(K12:K17)</f>
        <v>21</v>
      </c>
      <c r="L18" s="9" t="n">
        <f aca="false">SUM(L12:L17)</f>
        <v>31.6</v>
      </c>
      <c r="M18" s="9" t="n">
        <f aca="false">SUM(M12:M17)</f>
        <v>74.17</v>
      </c>
    </row>
    <row r="19" customFormat="false" ht="17.35" hidden="false" customHeight="false" outlineLevel="0" collapsed="false">
      <c r="A19" s="16"/>
      <c r="B19" s="17" t="s">
        <v>33</v>
      </c>
      <c r="C19" s="9" t="n">
        <f aca="false">C10+C18</f>
        <v>1232.5</v>
      </c>
      <c r="D19" s="9" t="n">
        <f aca="false">D10+D18</f>
        <v>970.73</v>
      </c>
      <c r="E19" s="9" t="n">
        <f aca="false">E10+E18</f>
        <v>46.95</v>
      </c>
      <c r="F19" s="9" t="n">
        <f aca="false">F10+F18</f>
        <v>27.2</v>
      </c>
      <c r="G19" s="9" t="n">
        <f aca="false">G10+G18</f>
        <v>164.42</v>
      </c>
      <c r="H19" s="9" t="n">
        <f aca="false">H10+H18</f>
        <v>0.21</v>
      </c>
      <c r="I19" s="9" t="n">
        <f aca="false">I10+I18</f>
        <v>13</v>
      </c>
      <c r="J19" s="9" t="n">
        <f aca="false">J10+J18</f>
        <v>0.03</v>
      </c>
      <c r="K19" s="9" t="n">
        <f aca="false">K10+K18</f>
        <v>58</v>
      </c>
      <c r="L19" s="9" t="n">
        <f aca="false">L10+L18</f>
        <v>74.2</v>
      </c>
      <c r="M19" s="9" t="n">
        <f aca="false">M10+M18</f>
        <v>148.34</v>
      </c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1:M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0" activeCellId="0" sqref="A1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3.71"/>
    <col collapsed="false" customWidth="true" hidden="false" outlineLevel="0" max="2" min="2" style="1" width="47.14"/>
    <col collapsed="false" customWidth="true" hidden="false" outlineLevel="0" max="7" min="3" style="1" width="14"/>
    <col collapsed="false" customWidth="true" hidden="true" outlineLevel="0" max="12" min="8" style="1" width="14"/>
    <col collapsed="false" customWidth="true" hidden="false" outlineLevel="0" max="13" min="13" style="1" width="8.9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7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21.75" hidden="false" customHeight="true" outlineLevel="0" collapsed="false">
      <c r="A6" s="7" t="s">
        <v>16</v>
      </c>
      <c r="B6" s="8" t="s">
        <v>84</v>
      </c>
      <c r="C6" s="9" t="n">
        <v>60</v>
      </c>
      <c r="D6" s="9"/>
      <c r="E6" s="9"/>
      <c r="F6" s="9"/>
      <c r="G6" s="9"/>
      <c r="H6" s="9"/>
      <c r="I6" s="9"/>
      <c r="J6" s="9"/>
      <c r="K6" s="9"/>
      <c r="L6" s="9"/>
      <c r="M6" s="10" t="n">
        <f aca="false">8.69+8.69+5.12</f>
        <v>22.5</v>
      </c>
      <c r="XFC6" s="0"/>
      <c r="XFD6" s="0"/>
    </row>
    <row r="7" customFormat="false" ht="18.65" hidden="false" customHeight="true" outlineLevel="0" collapsed="false">
      <c r="A7" s="7"/>
      <c r="B7" s="8" t="s">
        <v>20</v>
      </c>
      <c r="C7" s="9" t="n">
        <v>40</v>
      </c>
      <c r="D7" s="9"/>
      <c r="E7" s="9"/>
      <c r="F7" s="9"/>
      <c r="G7" s="9"/>
      <c r="H7" s="9"/>
      <c r="I7" s="9"/>
      <c r="J7" s="9"/>
      <c r="K7" s="9"/>
      <c r="L7" s="9"/>
      <c r="M7" s="9" t="n">
        <v>18.45</v>
      </c>
    </row>
    <row r="8" customFormat="false" ht="17.35" hidden="false" customHeight="false" outlineLevel="0" collapsed="false">
      <c r="A8" s="4" t="s">
        <v>30</v>
      </c>
      <c r="B8" s="11" t="s">
        <v>31</v>
      </c>
      <c r="C8" s="18" t="n">
        <v>150</v>
      </c>
      <c r="D8" s="9" t="n">
        <v>112</v>
      </c>
      <c r="E8" s="9" t="n">
        <v>3.67</v>
      </c>
      <c r="F8" s="9" t="n">
        <v>3</v>
      </c>
      <c r="G8" s="9" t="n">
        <v>17.6</v>
      </c>
      <c r="H8" s="9"/>
      <c r="I8" s="9"/>
      <c r="J8" s="9"/>
      <c r="K8" s="9"/>
      <c r="L8" s="9"/>
      <c r="M8" s="9" t="n">
        <v>13.85</v>
      </c>
      <c r="XFC8" s="0"/>
      <c r="XFD8" s="0"/>
    </row>
    <row r="9" customFormat="false" ht="17.35" hidden="false" customHeight="false" outlineLevel="0" collapsed="false">
      <c r="A9" s="4" t="s">
        <v>66</v>
      </c>
      <c r="B9" s="11" t="s">
        <v>67</v>
      </c>
      <c r="C9" s="9" t="n">
        <v>200</v>
      </c>
      <c r="D9" s="9" t="n">
        <v>142.5</v>
      </c>
      <c r="E9" s="9" t="n">
        <v>3.95</v>
      </c>
      <c r="F9" s="9" t="n">
        <v>3.6</v>
      </c>
      <c r="G9" s="9" t="n">
        <v>25.35</v>
      </c>
      <c r="H9" s="9"/>
      <c r="I9" s="9"/>
      <c r="J9" s="9"/>
      <c r="K9" s="9"/>
      <c r="L9" s="9"/>
      <c r="M9" s="9" t="n">
        <v>17.06</v>
      </c>
    </row>
    <row r="10" customFormat="false" ht="17.35" hidden="false" customHeight="false" outlineLevel="0" collapsed="false">
      <c r="A10" s="14"/>
      <c r="B10" s="8" t="s">
        <v>23</v>
      </c>
      <c r="C10" s="9" t="n">
        <v>50</v>
      </c>
      <c r="D10" s="9" t="n">
        <v>52</v>
      </c>
      <c r="E10" s="9" t="n">
        <v>1.65</v>
      </c>
      <c r="F10" s="9" t="n">
        <v>0.275</v>
      </c>
      <c r="G10" s="9" t="n">
        <v>10.25</v>
      </c>
      <c r="H10" s="9" t="n">
        <v>0.02</v>
      </c>
      <c r="I10" s="9"/>
      <c r="J10" s="9"/>
      <c r="K10" s="9" t="n">
        <v>4.6</v>
      </c>
      <c r="L10" s="9" t="n">
        <v>17.4</v>
      </c>
      <c r="M10" s="9" t="n">
        <v>2.31</v>
      </c>
    </row>
    <row r="11" customFormat="false" ht="17.35" hidden="false" customHeight="false" outlineLevel="0" collapsed="false">
      <c r="A11" s="14"/>
      <c r="B11" s="12" t="s">
        <v>24</v>
      </c>
      <c r="C11" s="9" t="n">
        <f aca="false">SUM(C6:C10)</f>
        <v>500</v>
      </c>
      <c r="D11" s="9" t="n">
        <f aca="false">SUM(D6:D10)</f>
        <v>306.5</v>
      </c>
      <c r="E11" s="9" t="n">
        <f aca="false">SUM(E6:E10)</f>
        <v>9.27</v>
      </c>
      <c r="F11" s="9" t="n">
        <f aca="false">SUM(F6:F10)</f>
        <v>6.875</v>
      </c>
      <c r="G11" s="9" t="n">
        <f aca="false">SUM(G6:G10)</f>
        <v>53.2</v>
      </c>
      <c r="H11" s="9" t="n">
        <f aca="false">SUM(H6:H8)</f>
        <v>0</v>
      </c>
      <c r="I11" s="9" t="n">
        <f aca="false">SUM(I6:I8)</f>
        <v>0</v>
      </c>
      <c r="J11" s="9" t="n">
        <f aca="false">SUM(J6:J8)</f>
        <v>0</v>
      </c>
      <c r="K11" s="9" t="n">
        <f aca="false">SUM(K6:K8)</f>
        <v>0</v>
      </c>
      <c r="L11" s="9" t="n">
        <f aca="false">SUM(L6:L8)</f>
        <v>0</v>
      </c>
      <c r="M11" s="9" t="n">
        <f aca="false">SUM(M6:M10)</f>
        <v>74.17</v>
      </c>
    </row>
    <row r="12" customFormat="false" ht="17.35" hidden="false" customHeight="false" outlineLevel="0" collapsed="false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customFormat="false" ht="36.55" hidden="false" customHeight="true" outlineLevel="0" collapsed="false">
      <c r="A13" s="4" t="s">
        <v>85</v>
      </c>
      <c r="B13" s="11" t="s">
        <v>86</v>
      </c>
      <c r="C13" s="9" t="n">
        <v>212.5</v>
      </c>
      <c r="D13" s="9" t="n">
        <v>114</v>
      </c>
      <c r="E13" s="9" t="n">
        <v>3.7</v>
      </c>
      <c r="F13" s="9" t="n">
        <v>5</v>
      </c>
      <c r="G13" s="9" t="n">
        <v>12</v>
      </c>
      <c r="H13" s="9"/>
      <c r="I13" s="9"/>
      <c r="J13" s="9"/>
      <c r="K13" s="9"/>
      <c r="L13" s="9"/>
      <c r="M13" s="9" t="n">
        <v>17.68</v>
      </c>
    </row>
    <row r="14" customFormat="false" ht="17.35" hidden="false" customHeight="false" outlineLevel="0" collapsed="false">
      <c r="A14" s="4" t="s">
        <v>38</v>
      </c>
      <c r="B14" s="11" t="s">
        <v>87</v>
      </c>
      <c r="C14" s="9" t="n">
        <v>50</v>
      </c>
      <c r="D14" s="18" t="n">
        <v>220.4</v>
      </c>
      <c r="E14" s="18" t="n">
        <v>25.25</v>
      </c>
      <c r="F14" s="18" t="n">
        <v>13.67</v>
      </c>
      <c r="G14" s="18" t="n">
        <v>5.08</v>
      </c>
      <c r="H14" s="9"/>
      <c r="I14" s="9"/>
      <c r="J14" s="9"/>
      <c r="K14" s="9"/>
      <c r="L14" s="9"/>
      <c r="M14" s="9" t="n">
        <v>25.85</v>
      </c>
    </row>
    <row r="15" customFormat="false" ht="18" hidden="false" customHeight="true" outlineLevel="0" collapsed="false">
      <c r="A15" s="4" t="s">
        <v>57</v>
      </c>
      <c r="B15" s="8" t="s">
        <v>58</v>
      </c>
      <c r="C15" s="9" t="n">
        <v>150</v>
      </c>
      <c r="D15" s="9" t="n">
        <v>209</v>
      </c>
      <c r="E15" s="9" t="n">
        <v>3.65</v>
      </c>
      <c r="F15" s="9" t="n">
        <v>5.37</v>
      </c>
      <c r="G15" s="9" t="n">
        <v>36.6</v>
      </c>
      <c r="H15" s="9"/>
      <c r="I15" s="9"/>
      <c r="J15" s="9"/>
      <c r="K15" s="9"/>
      <c r="L15" s="9"/>
      <c r="M15" s="9" t="n">
        <v>15.18</v>
      </c>
    </row>
    <row r="16" customFormat="false" ht="17.35" hidden="false" customHeight="false" outlineLevel="0" collapsed="false">
      <c r="A16" s="4" t="s">
        <v>21</v>
      </c>
      <c r="B16" s="11" t="s">
        <v>22</v>
      </c>
      <c r="C16" s="9" t="n">
        <v>200</v>
      </c>
      <c r="D16" s="9" t="n">
        <v>56</v>
      </c>
      <c r="E16" s="9" t="n">
        <v>0.2</v>
      </c>
      <c r="F16" s="9"/>
      <c r="G16" s="9" t="n">
        <v>15</v>
      </c>
      <c r="H16" s="9"/>
      <c r="I16" s="9"/>
      <c r="J16" s="9"/>
      <c r="K16" s="9"/>
      <c r="L16" s="9"/>
      <c r="M16" s="9" t="n">
        <v>3.52</v>
      </c>
    </row>
    <row r="17" customFormat="false" ht="17.35" hidden="false" customHeight="false" outlineLevel="0" collapsed="false">
      <c r="A17" s="16"/>
      <c r="B17" s="8" t="s">
        <v>32</v>
      </c>
      <c r="C17" s="9" t="n">
        <v>20</v>
      </c>
      <c r="D17" s="9" t="n">
        <v>82.4</v>
      </c>
      <c r="E17" s="9" t="n">
        <v>2.44</v>
      </c>
      <c r="F17" s="9" t="n">
        <v>0.48</v>
      </c>
      <c r="G17" s="9" t="n">
        <v>16.4</v>
      </c>
      <c r="H17" s="9" t="n">
        <v>0.1</v>
      </c>
      <c r="I17" s="9"/>
      <c r="J17" s="9"/>
      <c r="K17" s="9" t="n">
        <v>21</v>
      </c>
      <c r="L17" s="9" t="n">
        <v>31.6</v>
      </c>
      <c r="M17" s="9" t="n">
        <v>1.61</v>
      </c>
    </row>
    <row r="18" customFormat="false" ht="17.35" hidden="false" customHeight="false" outlineLevel="0" collapsed="false">
      <c r="A18" s="14"/>
      <c r="B18" s="8" t="s">
        <v>48</v>
      </c>
      <c r="C18" s="9" t="n">
        <v>100</v>
      </c>
      <c r="D18" s="9" t="n">
        <v>35</v>
      </c>
      <c r="E18" s="9" t="n">
        <v>1.61</v>
      </c>
      <c r="F18" s="9" t="n">
        <v>0.5</v>
      </c>
      <c r="G18" s="9" t="n">
        <v>21</v>
      </c>
      <c r="H18" s="9" t="n">
        <v>0.01</v>
      </c>
      <c r="I18" s="9" t="n">
        <v>13</v>
      </c>
      <c r="J18" s="9" t="n">
        <v>0.03</v>
      </c>
      <c r="K18" s="9" t="n">
        <v>16</v>
      </c>
      <c r="L18" s="9" t="n">
        <v>11</v>
      </c>
      <c r="M18" s="10" t="n">
        <v>10.33</v>
      </c>
      <c r="XFC18" s="0"/>
      <c r="XFD18" s="0"/>
    </row>
    <row r="19" customFormat="false" ht="17.35" hidden="false" customHeight="false" outlineLevel="0" collapsed="false">
      <c r="A19" s="16"/>
      <c r="B19" s="12" t="s">
        <v>24</v>
      </c>
      <c r="C19" s="9" t="n">
        <f aca="false">SUM(C13:C18)</f>
        <v>732.5</v>
      </c>
      <c r="D19" s="9" t="n">
        <f aca="false">SUM(D13:D18)</f>
        <v>716.8</v>
      </c>
      <c r="E19" s="9" t="n">
        <f aca="false">SUM(E13:E18)</f>
        <v>36.85</v>
      </c>
      <c r="F19" s="9" t="n">
        <f aca="false">SUM(F13:F18)</f>
        <v>25.02</v>
      </c>
      <c r="G19" s="9" t="n">
        <f aca="false">SUM(G13:G18)</f>
        <v>106.08</v>
      </c>
      <c r="H19" s="9" t="n">
        <f aca="false">SUM(H13:H17)</f>
        <v>0.1</v>
      </c>
      <c r="I19" s="9" t="n">
        <f aca="false">SUM(I13:I17)</f>
        <v>0</v>
      </c>
      <c r="J19" s="9" t="n">
        <f aca="false">SUM(J13:J17)</f>
        <v>0</v>
      </c>
      <c r="K19" s="9" t="n">
        <f aca="false">SUM(K13:K17)</f>
        <v>21</v>
      </c>
      <c r="L19" s="9" t="n">
        <f aca="false">SUM(L13:L17)</f>
        <v>31.6</v>
      </c>
      <c r="M19" s="9" t="n">
        <f aca="false">SUM(M13:M18)</f>
        <v>74.17</v>
      </c>
    </row>
    <row r="20" customFormat="false" ht="17.35" hidden="false" customHeight="false" outlineLevel="0" collapsed="false">
      <c r="A20" s="16"/>
      <c r="B20" s="17" t="s">
        <v>33</v>
      </c>
      <c r="C20" s="9" t="n">
        <f aca="false">C11+C19</f>
        <v>1232.5</v>
      </c>
      <c r="D20" s="9" t="n">
        <f aca="false">D11+D19</f>
        <v>1023.3</v>
      </c>
      <c r="E20" s="9" t="n">
        <f aca="false">E11+E19</f>
        <v>46.12</v>
      </c>
      <c r="F20" s="9" t="n">
        <f aca="false">F11+F19</f>
        <v>31.895</v>
      </c>
      <c r="G20" s="9" t="n">
        <f aca="false">G11+G19</f>
        <v>159.28</v>
      </c>
      <c r="H20" s="9" t="n">
        <f aca="false">H11+H19</f>
        <v>0.1</v>
      </c>
      <c r="I20" s="9" t="n">
        <f aca="false">I11+I19</f>
        <v>0</v>
      </c>
      <c r="J20" s="9" t="n">
        <f aca="false">J11+J19</f>
        <v>0</v>
      </c>
      <c r="K20" s="9" t="n">
        <f aca="false">K11+K19</f>
        <v>21</v>
      </c>
      <c r="L20" s="9" t="n">
        <f aca="false">L11+L19</f>
        <v>31.6</v>
      </c>
      <c r="M20" s="9" t="n">
        <f aca="false">M11+M19</f>
        <v>148.34</v>
      </c>
    </row>
    <row r="34" s="19" customFormat="true" ht="13.8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XFC34" s="1"/>
      <c r="XFD34" s="1"/>
    </row>
    <row r="35" customFormat="false" ht="13.8" hidden="false" customHeight="false" outlineLevel="0" collapsed="false">
      <c r="XFC35" s="19"/>
      <c r="XFD35" s="19"/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8" activeCellId="0" sqref="D18"/>
    </sheetView>
  </sheetViews>
  <sheetFormatPr defaultColWidth="8.6796875" defaultRowHeight="17.35" zeroHeight="false" outlineLevelRow="0" outlineLevelCol="0"/>
  <cols>
    <col collapsed="false" customWidth="true" hidden="false" outlineLevel="0" max="1" min="1" style="3" width="13.42"/>
    <col collapsed="false" customWidth="true" hidden="false" outlineLevel="0" max="2" min="2" style="3" width="46.42"/>
    <col collapsed="false" customWidth="true" hidden="false" outlineLevel="0" max="7" min="3" style="3" width="14.29"/>
    <col collapsed="false" customWidth="true" hidden="true" outlineLevel="0" max="12" min="8" style="3" width="14.29"/>
    <col collapsed="false" customWidth="true" hidden="false" outlineLevel="0" max="13" min="13" style="3" width="8.76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="1" customFormat="true" ht="37.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19.4" hidden="false" customHeight="true" outlineLevel="0" collapsed="false">
      <c r="A6" s="7" t="s">
        <v>16</v>
      </c>
      <c r="B6" s="8" t="s">
        <v>89</v>
      </c>
      <c r="C6" s="9" t="n">
        <v>30</v>
      </c>
      <c r="D6" s="9" t="n">
        <v>136</v>
      </c>
      <c r="E6" s="9" t="n">
        <v>2.39</v>
      </c>
      <c r="F6" s="9" t="n">
        <v>7.49</v>
      </c>
      <c r="G6" s="9" t="n">
        <v>22.34</v>
      </c>
      <c r="H6" s="9"/>
      <c r="I6" s="9"/>
      <c r="J6" s="9"/>
      <c r="K6" s="9"/>
      <c r="L6" s="9"/>
      <c r="M6" s="9" t="n">
        <f aca="false">11.58+2.56</f>
        <v>14.14</v>
      </c>
    </row>
    <row r="7" customFormat="false" ht="18.65" hidden="false" customHeight="true" outlineLevel="0" collapsed="false">
      <c r="A7" s="5" t="s">
        <v>64</v>
      </c>
      <c r="B7" s="8" t="s">
        <v>65</v>
      </c>
      <c r="C7" s="9" t="n">
        <v>50</v>
      </c>
      <c r="D7" s="9" t="n">
        <v>138</v>
      </c>
      <c r="E7" s="9" t="n">
        <v>10</v>
      </c>
      <c r="F7" s="9" t="n">
        <v>5.47</v>
      </c>
      <c r="G7" s="9" t="n">
        <v>7.73</v>
      </c>
      <c r="H7" s="9"/>
      <c r="I7" s="9"/>
      <c r="J7" s="9"/>
      <c r="K7" s="9"/>
      <c r="L7" s="9"/>
      <c r="M7" s="9" t="n">
        <v>28.39</v>
      </c>
    </row>
    <row r="8" customFormat="false" ht="18" hidden="false" customHeight="true" outlineLevel="0" collapsed="false">
      <c r="A8" s="4" t="s">
        <v>40</v>
      </c>
      <c r="B8" s="11" t="s">
        <v>41</v>
      </c>
      <c r="C8" s="9" t="n">
        <v>150</v>
      </c>
      <c r="D8" s="9" t="n">
        <v>243</v>
      </c>
      <c r="E8" s="9" t="n">
        <v>6</v>
      </c>
      <c r="F8" s="9" t="n">
        <v>6</v>
      </c>
      <c r="G8" s="9" t="n">
        <v>46.05</v>
      </c>
      <c r="H8" s="9"/>
      <c r="I8" s="9"/>
      <c r="J8" s="9"/>
      <c r="K8" s="9"/>
      <c r="L8" s="9"/>
      <c r="M8" s="9" t="n">
        <v>11.49</v>
      </c>
      <c r="N8" s="20"/>
    </row>
    <row r="9" customFormat="false" ht="17.35" hidden="false" customHeight="false" outlineLevel="0" collapsed="false">
      <c r="A9" s="4" t="s">
        <v>21</v>
      </c>
      <c r="B9" s="11" t="s">
        <v>22</v>
      </c>
      <c r="C9" s="9" t="n">
        <v>200</v>
      </c>
      <c r="D9" s="9" t="n">
        <v>56</v>
      </c>
      <c r="E9" s="9" t="n">
        <v>0.2</v>
      </c>
      <c r="F9" s="9"/>
      <c r="G9" s="9" t="n">
        <v>15</v>
      </c>
      <c r="H9" s="9"/>
      <c r="I9" s="9"/>
      <c r="J9" s="9"/>
      <c r="K9" s="9"/>
      <c r="L9" s="9"/>
      <c r="M9" s="9" t="n">
        <v>3.52</v>
      </c>
    </row>
    <row r="10" customFormat="false" ht="17.35" hidden="false" customHeight="false" outlineLevel="0" collapsed="false">
      <c r="A10" s="14"/>
      <c r="B10" s="8" t="s">
        <v>48</v>
      </c>
      <c r="C10" s="9" t="n">
        <v>100</v>
      </c>
      <c r="D10" s="9" t="n">
        <v>70</v>
      </c>
      <c r="E10" s="9" t="n">
        <v>3.22</v>
      </c>
      <c r="F10" s="9" t="n">
        <v>1</v>
      </c>
      <c r="G10" s="9" t="n">
        <v>42</v>
      </c>
      <c r="H10" s="9"/>
      <c r="I10" s="9"/>
      <c r="J10" s="9"/>
      <c r="K10" s="9"/>
      <c r="L10" s="9"/>
      <c r="M10" s="10" t="n">
        <v>16.63</v>
      </c>
    </row>
    <row r="11" customFormat="false" ht="17.35" hidden="false" customHeight="false" outlineLevel="0" collapsed="false">
      <c r="A11" s="14"/>
      <c r="B11" s="12" t="s">
        <v>24</v>
      </c>
      <c r="C11" s="9" t="n">
        <f aca="false">SUM(C6:C10)</f>
        <v>530</v>
      </c>
      <c r="D11" s="9" t="n">
        <f aca="false">SUM(D6:D10)</f>
        <v>643</v>
      </c>
      <c r="E11" s="9" t="n">
        <f aca="false">SUM(E6:E10)</f>
        <v>21.81</v>
      </c>
      <c r="F11" s="9" t="n">
        <f aca="false">SUM(F6:F10)</f>
        <v>19.96</v>
      </c>
      <c r="G11" s="9" t="n">
        <f aca="false">SUM(G6:G10)</f>
        <v>133.12</v>
      </c>
      <c r="H11" s="9" t="n">
        <f aca="false">SUM(H6:H9)</f>
        <v>0</v>
      </c>
      <c r="I11" s="9" t="n">
        <f aca="false">SUM(I6:I9)</f>
        <v>0</v>
      </c>
      <c r="J11" s="9" t="n">
        <f aca="false">SUM(J6:J9)</f>
        <v>0</v>
      </c>
      <c r="K11" s="9" t="n">
        <f aca="false">SUM(K6:K9)</f>
        <v>0</v>
      </c>
      <c r="L11" s="9" t="n">
        <f aca="false">SUM(L6:L9)</f>
        <v>0</v>
      </c>
      <c r="M11" s="10" t="n">
        <f aca="false">SUM(M6:M10)</f>
        <v>74.17</v>
      </c>
    </row>
    <row r="12" customFormat="false" ht="17.35" hidden="false" customHeight="false" outlineLevel="0" collapsed="false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customFormat="false" ht="45.5" hidden="false" customHeight="true" outlineLevel="0" collapsed="false">
      <c r="A13" s="4" t="s">
        <v>26</v>
      </c>
      <c r="B13" s="11" t="s">
        <v>27</v>
      </c>
      <c r="C13" s="9" t="n">
        <f aca="false">200+12.5+5</f>
        <v>217.5</v>
      </c>
      <c r="D13" s="9" t="n">
        <v>113</v>
      </c>
      <c r="E13" s="9" t="n">
        <v>4.77</v>
      </c>
      <c r="F13" s="9" t="n">
        <v>5</v>
      </c>
      <c r="G13" s="9" t="n">
        <v>7.9</v>
      </c>
      <c r="H13" s="9"/>
      <c r="I13" s="9"/>
      <c r="J13" s="9"/>
      <c r="K13" s="9"/>
      <c r="L13" s="9"/>
      <c r="M13" s="9" t="n">
        <f aca="false">4.2+6.91+1.9</f>
        <v>13.01</v>
      </c>
    </row>
    <row r="14" customFormat="false" ht="17.35" hidden="false" customHeight="false" outlineLevel="0" collapsed="false">
      <c r="A14" s="4" t="s">
        <v>90</v>
      </c>
      <c r="B14" s="11" t="s">
        <v>91</v>
      </c>
      <c r="C14" s="9" t="n">
        <v>60</v>
      </c>
      <c r="D14" s="9" t="n">
        <v>189</v>
      </c>
      <c r="E14" s="9" t="n">
        <v>14</v>
      </c>
      <c r="F14" s="9" t="n">
        <v>13</v>
      </c>
      <c r="G14" s="9" t="n">
        <v>6</v>
      </c>
      <c r="H14" s="14"/>
      <c r="I14" s="14"/>
      <c r="J14" s="14"/>
      <c r="K14" s="14"/>
      <c r="L14" s="14"/>
      <c r="M14" s="10" t="n">
        <v>23.54</v>
      </c>
    </row>
    <row r="15" customFormat="false" ht="17.35" hidden="false" customHeight="false" outlineLevel="0" collapsed="false">
      <c r="A15" s="4" t="s">
        <v>81</v>
      </c>
      <c r="B15" s="11" t="s">
        <v>82</v>
      </c>
      <c r="C15" s="9" t="n">
        <v>150</v>
      </c>
      <c r="D15" s="9" t="n">
        <v>142.73</v>
      </c>
      <c r="E15" s="9" t="n">
        <v>3</v>
      </c>
      <c r="F15" s="9" t="n">
        <v>5.4</v>
      </c>
      <c r="G15" s="9" t="n">
        <v>18</v>
      </c>
      <c r="H15" s="9"/>
      <c r="I15" s="9"/>
      <c r="J15" s="9"/>
      <c r="K15" s="9"/>
      <c r="L15" s="9"/>
      <c r="M15" s="10" t="n">
        <v>14.03</v>
      </c>
      <c r="XFC15" s="0"/>
      <c r="XFD15" s="0"/>
    </row>
    <row r="16" customFormat="false" ht="17.35" hidden="false" customHeight="false" outlineLevel="0" collapsed="false">
      <c r="A16" s="4" t="s">
        <v>21</v>
      </c>
      <c r="B16" s="11" t="s">
        <v>22</v>
      </c>
      <c r="C16" s="9" t="n">
        <v>200</v>
      </c>
      <c r="D16" s="9" t="n">
        <v>56</v>
      </c>
      <c r="E16" s="9" t="n">
        <v>0.2</v>
      </c>
      <c r="F16" s="9"/>
      <c r="G16" s="9" t="n">
        <v>15</v>
      </c>
      <c r="H16" s="9"/>
      <c r="I16" s="9"/>
      <c r="J16" s="9"/>
      <c r="K16" s="9"/>
      <c r="L16" s="9"/>
      <c r="M16" s="9" t="n">
        <v>3.52</v>
      </c>
    </row>
    <row r="17" customFormat="false" ht="17.35" hidden="false" customHeight="false" outlineLevel="0" collapsed="false">
      <c r="A17" s="16"/>
      <c r="B17" s="8" t="s">
        <v>32</v>
      </c>
      <c r="C17" s="9" t="n">
        <v>40</v>
      </c>
      <c r="D17" s="9" t="n">
        <v>82.4</v>
      </c>
      <c r="E17" s="9" t="n">
        <v>2.44</v>
      </c>
      <c r="F17" s="9" t="n">
        <v>0.48</v>
      </c>
      <c r="G17" s="9" t="n">
        <v>16.4</v>
      </c>
      <c r="H17" s="9" t="n">
        <v>0.1</v>
      </c>
      <c r="I17" s="9"/>
      <c r="J17" s="9"/>
      <c r="K17" s="9" t="n">
        <v>21</v>
      </c>
      <c r="L17" s="9" t="n">
        <v>31.6</v>
      </c>
      <c r="M17" s="10" t="n">
        <v>3.03</v>
      </c>
    </row>
    <row r="18" customFormat="false" ht="17.35" hidden="false" customHeight="false" outlineLevel="0" collapsed="false">
      <c r="A18" s="14"/>
      <c r="B18" s="25" t="s">
        <v>61</v>
      </c>
      <c r="C18" s="18" t="n">
        <v>50</v>
      </c>
      <c r="D18" s="18" t="n">
        <v>35.2</v>
      </c>
      <c r="E18" s="18" t="n">
        <v>0.3</v>
      </c>
      <c r="F18" s="18" t="n">
        <v>0.3</v>
      </c>
      <c r="G18" s="18" t="n">
        <v>0.23</v>
      </c>
      <c r="H18" s="18"/>
      <c r="I18" s="18"/>
      <c r="J18" s="18"/>
      <c r="K18" s="18"/>
      <c r="L18" s="18"/>
      <c r="M18" s="18" t="n">
        <v>17.04</v>
      </c>
    </row>
    <row r="19" customFormat="false" ht="17.35" hidden="false" customHeight="false" outlineLevel="0" collapsed="false">
      <c r="A19" s="16"/>
      <c r="B19" s="12" t="s">
        <v>24</v>
      </c>
      <c r="C19" s="9" t="n">
        <f aca="false">SUM(C13:C18)</f>
        <v>717.5</v>
      </c>
      <c r="D19" s="9" t="n">
        <f aca="false">SUM(D13:D18)</f>
        <v>618.33</v>
      </c>
      <c r="E19" s="9" t="n">
        <f aca="false">SUM(E13:E18)</f>
        <v>24.71</v>
      </c>
      <c r="F19" s="9" t="n">
        <f aca="false">SUM(F13:F18)</f>
        <v>24.18</v>
      </c>
      <c r="G19" s="9" t="n">
        <f aca="false">SUM(G13:G18)</f>
        <v>63.53</v>
      </c>
      <c r="H19" s="9" t="n">
        <f aca="false">SUM(H13:H17)</f>
        <v>0.1</v>
      </c>
      <c r="I19" s="9" t="n">
        <f aca="false">SUM(I13:I17)</f>
        <v>0</v>
      </c>
      <c r="J19" s="9" t="n">
        <f aca="false">SUM(J13:J17)</f>
        <v>0</v>
      </c>
      <c r="K19" s="9" t="n">
        <f aca="false">SUM(K13:K17)</f>
        <v>21</v>
      </c>
      <c r="L19" s="9" t="n">
        <f aca="false">SUM(L13:L17)</f>
        <v>31.6</v>
      </c>
      <c r="M19" s="9" t="n">
        <f aca="false">SUM(M13:M18)</f>
        <v>74.17</v>
      </c>
    </row>
    <row r="20" customFormat="false" ht="17.35" hidden="false" customHeight="false" outlineLevel="0" collapsed="false">
      <c r="A20" s="16"/>
      <c r="B20" s="17" t="s">
        <v>33</v>
      </c>
      <c r="C20" s="9" t="n">
        <f aca="false">C11+C19</f>
        <v>1247.5</v>
      </c>
      <c r="D20" s="9" t="n">
        <f aca="false">D11+D19</f>
        <v>1261.33</v>
      </c>
      <c r="E20" s="9" t="n">
        <f aca="false">E11+E19</f>
        <v>46.52</v>
      </c>
      <c r="F20" s="9" t="n">
        <f aca="false">F11+F19</f>
        <v>44.14</v>
      </c>
      <c r="G20" s="9" t="n">
        <f aca="false">G11+G19</f>
        <v>196.65</v>
      </c>
      <c r="H20" s="9" t="n">
        <f aca="false">H11+H19</f>
        <v>0.1</v>
      </c>
      <c r="I20" s="9" t="n">
        <f aca="false">I11+I19</f>
        <v>0</v>
      </c>
      <c r="J20" s="9" t="n">
        <f aca="false">J11+J19</f>
        <v>0</v>
      </c>
      <c r="K20" s="9" t="n">
        <f aca="false">K11+K19</f>
        <v>21</v>
      </c>
      <c r="L20" s="9" t="n">
        <f aca="false">L11+L19</f>
        <v>31.6</v>
      </c>
      <c r="M20" s="9" t="n">
        <f aca="false">M11+M19</f>
        <v>148.34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M12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2" activeCellId="0" sqref="A12"/>
    </sheetView>
  </sheetViews>
  <sheetFormatPr defaultColWidth="8.6796875" defaultRowHeight="17.35" zeroHeight="false" outlineLevelRow="0" outlineLevelCol="0"/>
  <cols>
    <col collapsed="false" customWidth="true" hidden="false" outlineLevel="0" max="1" min="1" style="3" width="13.57"/>
    <col collapsed="false" customWidth="true" hidden="false" outlineLevel="0" max="2" min="2" style="3" width="46.29"/>
    <col collapsed="false" customWidth="true" hidden="false" outlineLevel="0" max="7" min="3" style="3" width="15.14"/>
    <col collapsed="false" customWidth="true" hidden="true" outlineLevel="0" max="12" min="8" style="3" width="15.14"/>
    <col collapsed="false" customWidth="false" hidden="false" outlineLevel="0" max="13" min="13" style="3" width="8.62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Format="false" ht="36" hidden="false" customHeight="true" outlineLevel="0" collapsed="false">
      <c r="A6" s="26" t="s">
        <v>93</v>
      </c>
      <c r="B6" s="27" t="s">
        <v>94</v>
      </c>
      <c r="C6" s="18" t="n">
        <v>120</v>
      </c>
      <c r="D6" s="18" t="n">
        <v>268</v>
      </c>
      <c r="E6" s="18" t="n">
        <v>12</v>
      </c>
      <c r="F6" s="18" t="n">
        <v>10.5</v>
      </c>
      <c r="G6" s="18" t="n">
        <v>38.6</v>
      </c>
      <c r="H6" s="18"/>
      <c r="I6" s="18"/>
      <c r="J6" s="18"/>
      <c r="K6" s="18"/>
      <c r="L6" s="18"/>
      <c r="M6" s="18" t="n">
        <f aca="false">45.49+8.32</f>
        <v>53.81</v>
      </c>
    </row>
    <row r="7" customFormat="false" ht="17.35" hidden="false" customHeight="false" outlineLevel="0" collapsed="false">
      <c r="A7" s="4" t="s">
        <v>21</v>
      </c>
      <c r="B7" s="11" t="s">
        <v>22</v>
      </c>
      <c r="C7" s="9" t="n">
        <v>200</v>
      </c>
      <c r="D7" s="9" t="n">
        <v>56</v>
      </c>
      <c r="E7" s="9" t="n">
        <v>0.2</v>
      </c>
      <c r="F7" s="9"/>
      <c r="G7" s="9" t="n">
        <v>15</v>
      </c>
      <c r="H7" s="9"/>
      <c r="I7" s="9"/>
      <c r="J7" s="9"/>
      <c r="K7" s="9"/>
      <c r="L7" s="9"/>
      <c r="M7" s="9" t="n">
        <v>3.56</v>
      </c>
    </row>
    <row r="8" customFormat="false" ht="17.35" hidden="false" customHeight="false" outlineLevel="0" collapsed="false">
      <c r="A8" s="14"/>
      <c r="B8" s="8" t="s">
        <v>23</v>
      </c>
      <c r="C8" s="9" t="n">
        <v>30</v>
      </c>
      <c r="D8" s="9" t="n">
        <v>52</v>
      </c>
      <c r="E8" s="9" t="n">
        <v>1.65</v>
      </c>
      <c r="F8" s="9" t="n">
        <v>0.275</v>
      </c>
      <c r="G8" s="9" t="n">
        <v>10.25</v>
      </c>
      <c r="H8" s="9" t="n">
        <v>0.02</v>
      </c>
      <c r="I8" s="9"/>
      <c r="J8" s="9"/>
      <c r="K8" s="9" t="n">
        <v>4.6</v>
      </c>
      <c r="L8" s="9" t="n">
        <v>17.4</v>
      </c>
      <c r="M8" s="9" t="n">
        <v>2.56</v>
      </c>
    </row>
    <row r="9" customFormat="false" ht="17.35" hidden="false" customHeight="false" outlineLevel="0" collapsed="false">
      <c r="A9" s="14"/>
      <c r="B9" s="8" t="s">
        <v>48</v>
      </c>
      <c r="C9" s="9" t="n">
        <v>150</v>
      </c>
      <c r="D9" s="9" t="n">
        <v>70</v>
      </c>
      <c r="E9" s="9" t="n">
        <v>3.22</v>
      </c>
      <c r="F9" s="9" t="n">
        <v>1</v>
      </c>
      <c r="G9" s="9" t="n">
        <v>42</v>
      </c>
      <c r="H9" s="9"/>
      <c r="I9" s="9"/>
      <c r="J9" s="9"/>
      <c r="K9" s="9"/>
      <c r="L9" s="9"/>
      <c r="M9" s="10" t="n">
        <v>14.24</v>
      </c>
    </row>
    <row r="10" customFormat="false" ht="17.35" hidden="false" customHeight="false" outlineLevel="0" collapsed="false">
      <c r="A10" s="14"/>
      <c r="B10" s="12" t="s">
        <v>24</v>
      </c>
      <c r="C10" s="9" t="n">
        <f aca="false">SUM(C6:C9)</f>
        <v>500</v>
      </c>
      <c r="D10" s="9" t="n">
        <f aca="false">SUM(D6:D9)</f>
        <v>446</v>
      </c>
      <c r="E10" s="9" t="n">
        <f aca="false">SUM(E6:E9)</f>
        <v>17.07</v>
      </c>
      <c r="F10" s="9" t="n">
        <f aca="false">SUM(F6:F9)</f>
        <v>11.775</v>
      </c>
      <c r="G10" s="9" t="n">
        <f aca="false">SUM(G6:G9)</f>
        <v>105.85</v>
      </c>
      <c r="H10" s="9" t="n">
        <f aca="false">SUM(H6:H7)</f>
        <v>0</v>
      </c>
      <c r="I10" s="9" t="n">
        <f aca="false">SUM(I6:I7)</f>
        <v>0</v>
      </c>
      <c r="J10" s="9" t="n">
        <f aca="false">SUM(J6:J7)</f>
        <v>0</v>
      </c>
      <c r="K10" s="9" t="n">
        <f aca="false">SUM(K6:K7)</f>
        <v>0</v>
      </c>
      <c r="L10" s="9" t="n">
        <f aca="false">SUM(L6:L7)</f>
        <v>0</v>
      </c>
      <c r="M10" s="9" t="n">
        <f aca="false">SUM(M6:M9)</f>
        <v>74.17</v>
      </c>
    </row>
    <row r="11" customFormat="false" ht="17.35" hidden="false" customHeight="false" outlineLevel="0" collapsed="false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customFormat="false" ht="45.5" hidden="false" customHeight="true" outlineLevel="0" collapsed="false">
      <c r="A12" s="4" t="s">
        <v>69</v>
      </c>
      <c r="B12" s="11" t="s">
        <v>70</v>
      </c>
      <c r="C12" s="9" t="n">
        <f aca="false">200+12.5+5</f>
        <v>217.5</v>
      </c>
      <c r="D12" s="9" t="n">
        <v>170</v>
      </c>
      <c r="E12" s="9" t="n">
        <v>11</v>
      </c>
      <c r="F12" s="9" t="n">
        <v>4</v>
      </c>
      <c r="G12" s="9" t="n">
        <v>30</v>
      </c>
      <c r="H12" s="9"/>
      <c r="I12" s="9"/>
      <c r="J12" s="9"/>
      <c r="K12" s="9"/>
      <c r="L12" s="9"/>
      <c r="M12" s="9" t="n">
        <f aca="false">3.9+1.9+6.91</f>
        <v>12.71</v>
      </c>
    </row>
    <row r="13" customFormat="false" ht="17.35" hidden="false" customHeight="false" outlineLevel="0" collapsed="false">
      <c r="A13" s="4" t="s">
        <v>44</v>
      </c>
      <c r="B13" s="11" t="s">
        <v>95</v>
      </c>
      <c r="C13" s="9" t="n">
        <v>150</v>
      </c>
      <c r="D13" s="9" t="n">
        <v>246.17</v>
      </c>
      <c r="E13" s="9" t="n">
        <v>11.8</v>
      </c>
      <c r="F13" s="9" t="n">
        <v>15.42</v>
      </c>
      <c r="G13" s="9" t="n">
        <v>14.2</v>
      </c>
      <c r="H13" s="14"/>
      <c r="I13" s="14"/>
      <c r="J13" s="14"/>
      <c r="K13" s="14"/>
      <c r="L13" s="14"/>
      <c r="M13" s="21" t="n">
        <v>36.83</v>
      </c>
    </row>
    <row r="14" customFormat="false" ht="17.35" hidden="false" customHeight="false" outlineLevel="0" collapsed="false">
      <c r="A14" s="4" t="s">
        <v>46</v>
      </c>
      <c r="B14" s="11" t="s">
        <v>47</v>
      </c>
      <c r="C14" s="22" t="n">
        <v>200</v>
      </c>
      <c r="D14" s="22" t="n">
        <v>92</v>
      </c>
      <c r="E14" s="22" t="n">
        <v>0.3</v>
      </c>
      <c r="F14" s="22"/>
      <c r="G14" s="22" t="n">
        <v>24</v>
      </c>
      <c r="H14" s="22"/>
      <c r="I14" s="22"/>
      <c r="J14" s="22"/>
      <c r="K14" s="22"/>
      <c r="L14" s="9"/>
      <c r="M14" s="10" t="n">
        <v>7.09</v>
      </c>
    </row>
    <row r="15" customFormat="false" ht="17.35" hidden="false" customHeight="false" outlineLevel="0" collapsed="false">
      <c r="A15" s="16"/>
      <c r="B15" s="8" t="s">
        <v>32</v>
      </c>
      <c r="C15" s="9" t="n">
        <v>20</v>
      </c>
      <c r="D15" s="9" t="n">
        <v>82.4</v>
      </c>
      <c r="E15" s="9" t="n">
        <v>2.44</v>
      </c>
      <c r="F15" s="9" t="n">
        <v>0.48</v>
      </c>
      <c r="G15" s="9" t="n">
        <v>16.4</v>
      </c>
      <c r="H15" s="9" t="n">
        <v>0.1</v>
      </c>
      <c r="I15" s="9"/>
      <c r="J15" s="9"/>
      <c r="K15" s="9" t="n">
        <v>21</v>
      </c>
      <c r="L15" s="9" t="n">
        <v>31.6</v>
      </c>
      <c r="M15" s="10" t="n">
        <v>1.52</v>
      </c>
    </row>
    <row r="16" customFormat="false" ht="17.35" hidden="false" customHeight="false" outlineLevel="0" collapsed="false">
      <c r="A16" s="14"/>
      <c r="B16" s="8" t="s">
        <v>48</v>
      </c>
      <c r="C16" s="9" t="n">
        <v>150</v>
      </c>
      <c r="D16" s="9" t="n">
        <v>70</v>
      </c>
      <c r="E16" s="9" t="n">
        <v>3.22</v>
      </c>
      <c r="F16" s="9" t="n">
        <v>1</v>
      </c>
      <c r="G16" s="9" t="n">
        <v>42</v>
      </c>
      <c r="H16" s="9"/>
      <c r="I16" s="9"/>
      <c r="J16" s="9"/>
      <c r="K16" s="9"/>
      <c r="L16" s="9"/>
      <c r="M16" s="10" t="n">
        <f aca="false">9.74+6.28</f>
        <v>16.02</v>
      </c>
    </row>
    <row r="17" customFormat="false" ht="17.35" hidden="false" customHeight="false" outlineLevel="0" collapsed="false">
      <c r="A17" s="16"/>
      <c r="B17" s="12" t="s">
        <v>24</v>
      </c>
      <c r="C17" s="9" t="n">
        <f aca="false">SUM(C12:C16)</f>
        <v>737.5</v>
      </c>
      <c r="D17" s="9" t="n">
        <f aca="false">SUM(D12:D16)</f>
        <v>660.57</v>
      </c>
      <c r="E17" s="9" t="n">
        <f aca="false">SUM(E12:E16)</f>
        <v>28.76</v>
      </c>
      <c r="F17" s="9" t="n">
        <f aca="false">SUM(F12:F16)</f>
        <v>20.9</v>
      </c>
      <c r="G17" s="9" t="n">
        <f aca="false">SUM(G12:G16)</f>
        <v>126.6</v>
      </c>
      <c r="H17" s="9" t="n">
        <f aca="false">SUM(H12:H15)</f>
        <v>0.1</v>
      </c>
      <c r="I17" s="9" t="n">
        <f aca="false">SUM(I12:I15)</f>
        <v>0</v>
      </c>
      <c r="J17" s="9" t="n">
        <f aca="false">SUM(J12:J15)</f>
        <v>0</v>
      </c>
      <c r="K17" s="9" t="n">
        <f aca="false">SUM(K12:K15)</f>
        <v>21</v>
      </c>
      <c r="L17" s="9" t="n">
        <f aca="false">SUM(L12:L15)</f>
        <v>31.6</v>
      </c>
      <c r="M17" s="9" t="n">
        <f aca="false">SUM(M12:M16)</f>
        <v>74.17</v>
      </c>
    </row>
    <row r="18" customFormat="false" ht="17.35" hidden="false" customHeight="false" outlineLevel="0" collapsed="false">
      <c r="A18" s="16"/>
      <c r="B18" s="17" t="s">
        <v>33</v>
      </c>
      <c r="C18" s="9" t="n">
        <f aca="false">C10+C17</f>
        <v>1237.5</v>
      </c>
      <c r="D18" s="9" t="n">
        <f aca="false">D10+D17</f>
        <v>1106.57</v>
      </c>
      <c r="E18" s="9" t="n">
        <f aca="false">E10+E17</f>
        <v>45.83</v>
      </c>
      <c r="F18" s="9" t="n">
        <f aca="false">F10+F17</f>
        <v>32.675</v>
      </c>
      <c r="G18" s="9" t="n">
        <f aca="false">G10+G17</f>
        <v>232.45</v>
      </c>
      <c r="H18" s="9" t="n">
        <f aca="false">H10+H17</f>
        <v>0.1</v>
      </c>
      <c r="I18" s="9" t="n">
        <f aca="false">I10+I17</f>
        <v>0</v>
      </c>
      <c r="J18" s="9" t="n">
        <f aca="false">J10+J17</f>
        <v>0</v>
      </c>
      <c r="K18" s="9" t="n">
        <f aca="false">K10+K17</f>
        <v>21</v>
      </c>
      <c r="L18" s="9" t="n">
        <f aca="false">L10+L17</f>
        <v>31.6</v>
      </c>
      <c r="M18" s="9" t="n">
        <f aca="false">M10+M17</f>
        <v>148.34</v>
      </c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1:M11"/>
  </mergeCells>
  <printOptions headings="false" gridLines="false" gridLinesSet="true" horizontalCentered="false" verticalCentered="false"/>
  <pageMargins left="0.25" right="0.25" top="0.75" bottom="0.19027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9" activeCellId="0" sqref="A19"/>
    </sheetView>
  </sheetViews>
  <sheetFormatPr defaultColWidth="8.6796875" defaultRowHeight="17.3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29"/>
    <col collapsed="false" customWidth="true" hidden="false" outlineLevel="0" max="7" min="3" style="3" width="14.71"/>
    <col collapsed="false" customWidth="true" hidden="true" outlineLevel="0" max="8" min="8" style="3" width="1.39"/>
    <col collapsed="false" customWidth="true" hidden="true" outlineLevel="0" max="12" min="9" style="3" width="14.71"/>
    <col collapsed="false" customWidth="true" hidden="false" outlineLevel="0" max="13" min="13" style="3" width="8.9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7.35" hidden="false" customHeight="false" outlineLevel="0" collapsed="false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customFormat="false" ht="18.75" hidden="false" customHeight="true" outlineLevel="0" collapsed="false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="19" customFormat="true" ht="29.85" hidden="false" customHeight="false" outlineLevel="0" collapsed="false">
      <c r="A6" s="4" t="s">
        <v>36</v>
      </c>
      <c r="B6" s="11" t="s">
        <v>68</v>
      </c>
      <c r="C6" s="9" t="n">
        <v>20</v>
      </c>
      <c r="D6" s="9" t="n">
        <v>9</v>
      </c>
      <c r="E6" s="9" t="n">
        <v>0.27</v>
      </c>
      <c r="F6" s="9"/>
      <c r="G6" s="9" t="n">
        <v>0.84</v>
      </c>
      <c r="H6" s="9" t="n">
        <v>0.035</v>
      </c>
      <c r="I6" s="9" t="n">
        <v>6.5</v>
      </c>
      <c r="J6" s="9" t="n">
        <v>0.05</v>
      </c>
      <c r="K6" s="9" t="n">
        <v>7</v>
      </c>
      <c r="L6" s="9" t="n">
        <v>17.5</v>
      </c>
      <c r="M6" s="9" t="n">
        <f aca="false">2.06+2.06</f>
        <v>4.12</v>
      </c>
      <c r="O6" s="1"/>
      <c r="P6" s="1"/>
    </row>
    <row r="7" customFormat="false" ht="18" hidden="false" customHeight="true" outlineLevel="0" collapsed="false">
      <c r="A7" s="4" t="s">
        <v>38</v>
      </c>
      <c r="B7" s="11" t="s">
        <v>39</v>
      </c>
      <c r="C7" s="9" t="n">
        <v>100</v>
      </c>
      <c r="D7" s="18" t="n">
        <v>220.4</v>
      </c>
      <c r="E7" s="18" t="n">
        <v>25.25</v>
      </c>
      <c r="F7" s="18" t="n">
        <v>13.67</v>
      </c>
      <c r="G7" s="18" t="n">
        <v>5.08</v>
      </c>
      <c r="H7" s="9"/>
      <c r="I7" s="9"/>
      <c r="J7" s="9"/>
      <c r="K7" s="9"/>
      <c r="L7" s="9"/>
      <c r="M7" s="9" t="n">
        <v>51.69</v>
      </c>
    </row>
    <row r="8" customFormat="false" ht="17.35" hidden="false" customHeight="false" outlineLevel="0" collapsed="false">
      <c r="A8" s="4" t="s">
        <v>81</v>
      </c>
      <c r="B8" s="11" t="s">
        <v>82</v>
      </c>
      <c r="C8" s="9" t="n">
        <v>150</v>
      </c>
      <c r="D8" s="9" t="n">
        <v>142.73</v>
      </c>
      <c r="E8" s="9" t="n">
        <v>3</v>
      </c>
      <c r="F8" s="9" t="n">
        <v>5.4</v>
      </c>
      <c r="G8" s="9" t="n">
        <v>18</v>
      </c>
      <c r="H8" s="9"/>
      <c r="I8" s="9"/>
      <c r="J8" s="9"/>
      <c r="K8" s="9"/>
      <c r="L8" s="9"/>
      <c r="M8" s="10" t="n">
        <v>14.03</v>
      </c>
      <c r="XFC8" s="0"/>
      <c r="XFD8" s="0"/>
    </row>
    <row r="9" customFormat="false" ht="17.35" hidden="false" customHeight="false" outlineLevel="0" collapsed="false">
      <c r="A9" s="4" t="s">
        <v>21</v>
      </c>
      <c r="B9" s="11" t="s">
        <v>22</v>
      </c>
      <c r="C9" s="9" t="n">
        <v>200</v>
      </c>
      <c r="D9" s="9" t="n">
        <v>56</v>
      </c>
      <c r="E9" s="9" t="n">
        <v>0.2</v>
      </c>
      <c r="F9" s="9"/>
      <c r="G9" s="9" t="n">
        <v>15</v>
      </c>
      <c r="H9" s="9"/>
      <c r="I9" s="9"/>
      <c r="J9" s="9"/>
      <c r="K9" s="9"/>
      <c r="L9" s="9"/>
      <c r="M9" s="9" t="n">
        <v>3.52</v>
      </c>
    </row>
    <row r="10" customFormat="false" ht="17.35" hidden="false" customHeight="false" outlineLevel="0" collapsed="false">
      <c r="A10" s="14"/>
      <c r="B10" s="8" t="s">
        <v>32</v>
      </c>
      <c r="C10" s="9" t="n">
        <v>30</v>
      </c>
      <c r="D10" s="9" t="n">
        <v>82.4</v>
      </c>
      <c r="E10" s="9" t="n">
        <v>2.44</v>
      </c>
      <c r="F10" s="9" t="n">
        <v>0.48</v>
      </c>
      <c r="G10" s="9" t="n">
        <v>16.4</v>
      </c>
      <c r="H10" s="9" t="n">
        <v>0.1</v>
      </c>
      <c r="I10" s="9"/>
      <c r="J10" s="9"/>
      <c r="K10" s="9" t="n">
        <v>21</v>
      </c>
      <c r="L10" s="9" t="n">
        <v>31.6</v>
      </c>
      <c r="M10" s="10" t="n">
        <v>0.81</v>
      </c>
    </row>
    <row r="11" customFormat="false" ht="17.35" hidden="false" customHeight="false" outlineLevel="0" collapsed="false">
      <c r="A11" s="15"/>
      <c r="B11" s="12" t="s">
        <v>24</v>
      </c>
      <c r="C11" s="9" t="n">
        <f aca="false">SUM(C6:C10)</f>
        <v>500</v>
      </c>
      <c r="D11" s="9" t="n">
        <f aca="false">SUM(D6:D10)</f>
        <v>510.53</v>
      </c>
      <c r="E11" s="9" t="n">
        <f aca="false">SUM(E6:E10)</f>
        <v>31.16</v>
      </c>
      <c r="F11" s="9" t="n">
        <f aca="false">SUM(F6:F10)</f>
        <v>19.55</v>
      </c>
      <c r="G11" s="9" t="n">
        <f aca="false">SUM(G6:G10)</f>
        <v>55.32</v>
      </c>
      <c r="H11" s="9" t="n">
        <f aca="false">SUM(H6:H10)</f>
        <v>0.135</v>
      </c>
      <c r="I11" s="9" t="n">
        <f aca="false">SUM(I6:I10)</f>
        <v>6.5</v>
      </c>
      <c r="J11" s="9" t="n">
        <f aca="false">SUM(J6:J10)</f>
        <v>0.05</v>
      </c>
      <c r="K11" s="9" t="n">
        <f aca="false">SUM(K6:K10)</f>
        <v>28</v>
      </c>
      <c r="L11" s="9" t="n">
        <f aca="false">SUM(L6:L10)</f>
        <v>49.1</v>
      </c>
      <c r="M11" s="9" t="n">
        <f aca="false">SUM(M6:M10)</f>
        <v>74.17</v>
      </c>
    </row>
    <row r="12" customFormat="false" ht="17.35" hidden="false" customHeight="false" outlineLevel="0" collapsed="false">
      <c r="A12" s="28" t="s">
        <v>25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</row>
    <row r="13" s="19" customFormat="true" ht="29.85" hidden="false" customHeight="false" outlineLevel="0" collapsed="false">
      <c r="A13" s="4" t="s">
        <v>36</v>
      </c>
      <c r="B13" s="11" t="s">
        <v>68</v>
      </c>
      <c r="C13" s="9" t="n">
        <v>20</v>
      </c>
      <c r="D13" s="9" t="n">
        <v>9</v>
      </c>
      <c r="E13" s="9" t="n">
        <v>0.27</v>
      </c>
      <c r="F13" s="9"/>
      <c r="G13" s="9" t="n">
        <v>0.84</v>
      </c>
      <c r="H13" s="9" t="n">
        <v>0.035</v>
      </c>
      <c r="I13" s="9" t="n">
        <v>6.5</v>
      </c>
      <c r="J13" s="9" t="n">
        <v>0.05</v>
      </c>
      <c r="K13" s="9" t="n">
        <v>7</v>
      </c>
      <c r="L13" s="9" t="n">
        <v>17.5</v>
      </c>
      <c r="M13" s="9" t="n">
        <f aca="false">2.06+2.06</f>
        <v>4.12</v>
      </c>
      <c r="O13" s="1"/>
      <c r="P13" s="1"/>
    </row>
    <row r="14" customFormat="false" ht="46.25" hidden="false" customHeight="true" outlineLevel="0" collapsed="false">
      <c r="A14" s="4" t="s">
        <v>77</v>
      </c>
      <c r="B14" s="11" t="s">
        <v>97</v>
      </c>
      <c r="C14" s="9" t="n">
        <f aca="false">200+12.5+2.5</f>
        <v>215</v>
      </c>
      <c r="D14" s="9" t="n">
        <v>143</v>
      </c>
      <c r="E14" s="9" t="n">
        <v>8.72</v>
      </c>
      <c r="F14" s="9" t="n">
        <v>7</v>
      </c>
      <c r="G14" s="9" t="n">
        <v>34</v>
      </c>
      <c r="H14" s="9"/>
      <c r="I14" s="9"/>
      <c r="J14" s="9"/>
      <c r="K14" s="9"/>
      <c r="L14" s="9"/>
      <c r="M14" s="9" t="n">
        <f aca="false">3.94+6.91</f>
        <v>10.85</v>
      </c>
    </row>
    <row r="15" customFormat="false" ht="18" hidden="false" customHeight="true" outlineLevel="0" collapsed="false">
      <c r="A15" s="4" t="s">
        <v>98</v>
      </c>
      <c r="B15" s="11" t="s">
        <v>99</v>
      </c>
      <c r="C15" s="9" t="n">
        <v>25</v>
      </c>
      <c r="D15" s="9"/>
      <c r="E15" s="9"/>
      <c r="F15" s="9"/>
      <c r="G15" s="9"/>
      <c r="H15" s="9"/>
      <c r="I15" s="9"/>
      <c r="J15" s="9"/>
      <c r="K15" s="9"/>
      <c r="L15" s="9"/>
      <c r="M15" s="9" t="n">
        <v>34.78</v>
      </c>
    </row>
    <row r="16" customFormat="false" ht="17.35" hidden="false" customHeight="false" outlineLevel="0" collapsed="false">
      <c r="A16" s="4" t="s">
        <v>100</v>
      </c>
      <c r="B16" s="11" t="s">
        <v>101</v>
      </c>
      <c r="C16" s="9" t="n">
        <v>150</v>
      </c>
      <c r="D16" s="9" t="n">
        <v>75</v>
      </c>
      <c r="E16" s="9" t="n">
        <v>2.06</v>
      </c>
      <c r="F16" s="9" t="n">
        <v>3.23</v>
      </c>
      <c r="G16" s="9" t="n">
        <v>9.4</v>
      </c>
      <c r="H16" s="9"/>
      <c r="I16" s="9"/>
      <c r="J16" s="9"/>
      <c r="K16" s="9"/>
      <c r="L16" s="9"/>
      <c r="M16" s="9" t="n">
        <v>15.71</v>
      </c>
    </row>
    <row r="17" customFormat="false" ht="17.35" hidden="false" customHeight="false" outlineLevel="0" collapsed="false">
      <c r="A17" s="4" t="s">
        <v>21</v>
      </c>
      <c r="B17" s="11" t="s">
        <v>22</v>
      </c>
      <c r="C17" s="9" t="n">
        <v>200</v>
      </c>
      <c r="D17" s="9" t="n">
        <v>56</v>
      </c>
      <c r="E17" s="9" t="n">
        <v>0.2</v>
      </c>
      <c r="F17" s="9"/>
      <c r="G17" s="9" t="n">
        <v>15</v>
      </c>
      <c r="H17" s="9"/>
      <c r="I17" s="9"/>
      <c r="J17" s="9"/>
      <c r="K17" s="9"/>
      <c r="L17" s="9"/>
      <c r="M17" s="9" t="n">
        <v>3.52</v>
      </c>
    </row>
    <row r="18" customFormat="false" ht="17.35" hidden="false" customHeight="false" outlineLevel="0" collapsed="false">
      <c r="A18" s="16"/>
      <c r="B18" s="8" t="s">
        <v>32</v>
      </c>
      <c r="C18" s="9" t="n">
        <v>40</v>
      </c>
      <c r="D18" s="9" t="n">
        <v>82.4</v>
      </c>
      <c r="E18" s="9" t="n">
        <v>2.44</v>
      </c>
      <c r="F18" s="9" t="n">
        <v>0.48</v>
      </c>
      <c r="G18" s="9" t="n">
        <v>16.4</v>
      </c>
      <c r="H18" s="9"/>
      <c r="I18" s="9"/>
      <c r="J18" s="9"/>
      <c r="K18" s="9" t="n">
        <v>21</v>
      </c>
      <c r="L18" s="9" t="n">
        <v>94.6</v>
      </c>
      <c r="M18" s="10" t="n">
        <v>1.7</v>
      </c>
    </row>
    <row r="19" customFormat="false" ht="17.35" hidden="false" customHeight="false" outlineLevel="0" collapsed="false">
      <c r="A19" s="16"/>
      <c r="B19" s="8" t="s">
        <v>102</v>
      </c>
      <c r="C19" s="9" t="n">
        <v>50</v>
      </c>
      <c r="D19" s="18" t="n">
        <v>35.2</v>
      </c>
      <c r="E19" s="18" t="n">
        <v>0.3</v>
      </c>
      <c r="F19" s="18" t="n">
        <v>0.3</v>
      </c>
      <c r="G19" s="18" t="n">
        <v>0.23</v>
      </c>
      <c r="H19" s="9"/>
      <c r="I19" s="9"/>
      <c r="J19" s="9"/>
      <c r="K19" s="9"/>
      <c r="L19" s="9"/>
      <c r="M19" s="10" t="n">
        <v>3.49</v>
      </c>
    </row>
    <row r="20" customFormat="false" ht="17.35" hidden="false" customHeight="false" outlineLevel="0" collapsed="false">
      <c r="A20" s="16"/>
      <c r="B20" s="12" t="s">
        <v>24</v>
      </c>
      <c r="C20" s="9" t="n">
        <f aca="false">SUM(C13:C19)</f>
        <v>700</v>
      </c>
      <c r="D20" s="9" t="n">
        <f aca="false">SUM(D13:D19)</f>
        <v>400.6</v>
      </c>
      <c r="E20" s="9" t="n">
        <f aca="false">SUM(E13:E19)</f>
        <v>13.99</v>
      </c>
      <c r="F20" s="9" t="n">
        <f aca="false">SUM(F13:F19)</f>
        <v>11.01</v>
      </c>
      <c r="G20" s="9" t="n">
        <f aca="false">SUM(G13:G19)</f>
        <v>75.87</v>
      </c>
      <c r="H20" s="9" t="n">
        <f aca="false">SUM(H13:H18)</f>
        <v>0.035</v>
      </c>
      <c r="I20" s="9" t="n">
        <f aca="false">SUM(I13:I18)</f>
        <v>6.5</v>
      </c>
      <c r="J20" s="9" t="n">
        <f aca="false">SUM(J13:J18)</f>
        <v>0.05</v>
      </c>
      <c r="K20" s="9" t="n">
        <f aca="false">SUM(K13:K18)</f>
        <v>28</v>
      </c>
      <c r="L20" s="9" t="n">
        <f aca="false">SUM(L13:L18)</f>
        <v>112.1</v>
      </c>
      <c r="M20" s="9" t="n">
        <f aca="false">SUM(M13:M19)</f>
        <v>74.17</v>
      </c>
    </row>
    <row r="21" customFormat="false" ht="17.35" hidden="false" customHeight="false" outlineLevel="0" collapsed="false">
      <c r="A21" s="14"/>
      <c r="B21" s="17" t="s">
        <v>33</v>
      </c>
      <c r="C21" s="9" t="n">
        <f aca="false">C20+C11</f>
        <v>1200</v>
      </c>
      <c r="D21" s="9" t="n">
        <f aca="false">D11+D20</f>
        <v>911.13</v>
      </c>
      <c r="E21" s="9" t="n">
        <f aca="false">E11+E20</f>
        <v>45.15</v>
      </c>
      <c r="F21" s="9" t="n">
        <f aca="false">F11+F20</f>
        <v>30.56</v>
      </c>
      <c r="G21" s="9" t="n">
        <f aca="false">G11+G20</f>
        <v>131.19</v>
      </c>
      <c r="H21" s="9" t="n">
        <f aca="false">H11+H20</f>
        <v>0.17</v>
      </c>
      <c r="I21" s="9" t="n">
        <f aca="false">I11+I20</f>
        <v>13</v>
      </c>
      <c r="J21" s="9" t="n">
        <f aca="false">J11+J20</f>
        <v>0.1</v>
      </c>
      <c r="K21" s="9" t="n">
        <f aca="false">K11+K20</f>
        <v>56</v>
      </c>
      <c r="L21" s="9" t="n">
        <f aca="false">L11+L20</f>
        <v>161.2</v>
      </c>
      <c r="M21" s="9" t="n">
        <f aca="false">M11+M20</f>
        <v>148.34</v>
      </c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M1"/>
    <mergeCell ref="A2:M2"/>
    <mergeCell ref="A5:M5"/>
    <mergeCell ref="A12:G1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934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2024-01-05T14:12:20Z</cp:lastPrinted>
  <dcterms:modified xsi:type="dcterms:W3CDTF">2024-01-05T14:17:01Z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